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99"/>
  </bookViews>
  <sheets>
    <sheet name="Sheet1" sheetId="22" r:id="rId1"/>
    <sheet name="总表 (不含新增)" sheetId="21" state="hidden" r:id="rId2"/>
    <sheet name="附件1（操作项目已纳入总表）" sheetId="4" state="hidden" r:id="rId3"/>
    <sheet name="附件2（检验项目已纳入总表）" sheetId="19" state="hidden" r:id="rId4"/>
    <sheet name="附件3（辅助操作纳入总表）" sheetId="13" state="hidden" r:id="rId5"/>
    <sheet name="附件4（新增项目纳入总表）" sheetId="20" state="hidden" r:id="rId6"/>
  </sheets>
  <definedNames>
    <definedName name="_xlnm._FilterDatabase" localSheetId="4" hidden="1">'附件3（辅助操作纳入总表）'!$A$1:$XFB$79</definedName>
    <definedName name="_xlnm._FilterDatabase" localSheetId="2" hidden="1">'附件1（操作项目已纳入总表）'!$A$4:$R$4</definedName>
    <definedName name="_xlnm._FilterDatabase" localSheetId="1" hidden="1">'总表 (不含新增)'!$C$4:$J$201</definedName>
    <definedName name="_xlnm.Print_Area" localSheetId="2">'附件1（操作项目已纳入总表）'!$A$1:$P$30</definedName>
    <definedName name="_xlnm.Print_Area" localSheetId="1">'总表 (不含新增)'!$A$1:$T$84</definedName>
    <definedName name="_xlnm.Print_Titles" localSheetId="2">'附件1（操作项目已纳入总表）'!$2:$4</definedName>
    <definedName name="_xlnm.Print_Titles" localSheetId="1">'总表 (不含新增)'!$2:$4</definedName>
    <definedName name="_xlnm.Print_Titles" localSheetId="0">Sheet1!$3:$3</definedName>
  </definedNames>
  <calcPr calcId="144525"/>
</workbook>
</file>

<file path=xl/sharedStrings.xml><?xml version="1.0" encoding="utf-8"?>
<sst xmlns="http://schemas.openxmlformats.org/spreadsheetml/2006/main" count="4510" uniqueCount="1258">
  <si>
    <t>附件2</t>
  </si>
  <si>
    <t>福建省新增与修订医疗服务价格项目国家结算编码表</t>
  </si>
  <si>
    <t>序号</t>
  </si>
  <si>
    <t>国家结算编码</t>
  </si>
  <si>
    <t>项目编码</t>
  </si>
  <si>
    <t>项目名称</t>
  </si>
  <si>
    <t>353106040090000-12030000140</t>
  </si>
  <si>
    <t>12030000140</t>
  </si>
  <si>
    <t>一氧化氮吸入</t>
  </si>
  <si>
    <t>353106010140000-23020002602</t>
  </si>
  <si>
    <t>23020002602</t>
  </si>
  <si>
    <t>胸阻抗断层成像</t>
  </si>
  <si>
    <t>002303000010000-23030000107</t>
  </si>
  <si>
    <t>23030000107</t>
  </si>
  <si>
    <t>断层融合显像</t>
  </si>
  <si>
    <t>002304000100000-230400011</t>
  </si>
  <si>
    <t>230400011</t>
  </si>
  <si>
    <t>正电子发射计算机断层扫描综合显象</t>
  </si>
  <si>
    <t>002304000000001-23040001101</t>
  </si>
  <si>
    <t>23040001101</t>
  </si>
  <si>
    <t>正电子发射计算机断层-磁共振成像综合显像</t>
  </si>
  <si>
    <t>002503030190000-25010102301</t>
  </si>
  <si>
    <t>25010102301</t>
  </si>
  <si>
    <t>电脑血酮监测</t>
  </si>
  <si>
    <t>352503050310000-250301030</t>
  </si>
  <si>
    <t>250301030</t>
  </si>
  <si>
    <t>壳多糖酶3样蛋白1检测</t>
  </si>
  <si>
    <t>002504010270000-250401035</t>
  </si>
  <si>
    <t>250401035</t>
  </si>
  <si>
    <t>免疫球蛋白轻链定量测定（K-LC，λ-LC）</t>
  </si>
  <si>
    <t>002504010270000-25040103501</t>
  </si>
  <si>
    <t>25040103501</t>
  </si>
  <si>
    <t>游离轻链定量测定（K-FLC，λ-FLC）</t>
  </si>
  <si>
    <t>002504020030000-25040200301</t>
  </si>
  <si>
    <t>25040200301</t>
  </si>
  <si>
    <t>抗核提取物抗体测定（抗ENA抗体种类大于等于7种，小于14种）</t>
  </si>
  <si>
    <t>002504020030000-25040200302</t>
  </si>
  <si>
    <t>25040200302</t>
  </si>
  <si>
    <t>抗核提取物抗体测定（抗ENA抗体类大于等于14种）</t>
  </si>
  <si>
    <t>352504031100000-25040306601</t>
  </si>
  <si>
    <t>25040306601</t>
  </si>
  <si>
    <t>人类免疫缺陷病毒核酸定量检测</t>
  </si>
  <si>
    <t>002504030030000-250403088</t>
  </si>
  <si>
    <t>250403088</t>
  </si>
  <si>
    <t>乙型肝炎核酸定量测定</t>
  </si>
  <si>
    <t>002504030030000-25040308801</t>
  </si>
  <si>
    <t>25040308801</t>
  </si>
  <si>
    <t>乙型肝炎核酸定量测定（载量灵敏度≤20IU/ML）</t>
  </si>
  <si>
    <t>002504030270000-250403089</t>
  </si>
  <si>
    <t>250403089</t>
  </si>
  <si>
    <t>呼吸道病毒抗原检测</t>
  </si>
  <si>
    <t>352504030900000-250403090</t>
  </si>
  <si>
    <t>250403090</t>
  </si>
  <si>
    <t>肠道病毒抗原检测</t>
  </si>
  <si>
    <t>002504030350000-250403091</t>
  </si>
  <si>
    <t>250403091</t>
  </si>
  <si>
    <t>病毒血清抗体检测</t>
  </si>
  <si>
    <t>002504030650000-250403092</t>
  </si>
  <si>
    <t>250403092</t>
  </si>
  <si>
    <t>各类病原体核酸测定</t>
  </si>
  <si>
    <t>002504030650000-25040309201</t>
  </si>
  <si>
    <t>25040309201</t>
  </si>
  <si>
    <t>各类病原体核酸测定（全自动荧光定量）</t>
  </si>
  <si>
    <t>002504040100200-25040401002</t>
  </si>
  <si>
    <t>25040401002</t>
  </si>
  <si>
    <t>细胞角蛋白18片段测定</t>
  </si>
  <si>
    <t>352504040340000-25040401403</t>
  </si>
  <si>
    <t>25040401403</t>
  </si>
  <si>
    <t>肺癌自身抗体谱测定</t>
  </si>
  <si>
    <t>002504040250000-250404027</t>
  </si>
  <si>
    <t>尿核基质蛋白（NMP22）测定</t>
  </si>
  <si>
    <t>352507000530000-25070001501</t>
  </si>
  <si>
    <t>25070001501</t>
  </si>
  <si>
    <t>多种遗传代谢病检测（串联质谱）</t>
  </si>
  <si>
    <t>352504040440000-27050000203</t>
  </si>
  <si>
    <t>27050000203</t>
  </si>
  <si>
    <t>免疫组化药物伴随诊断检测</t>
  </si>
  <si>
    <t>002707000030000-27070000301</t>
  </si>
  <si>
    <t>27070000301</t>
  </si>
  <si>
    <t>脱氧核糖核酸（DNA）测序（超过2项按2项收取）</t>
  </si>
  <si>
    <t>002707000030000-27070000302</t>
  </si>
  <si>
    <t>27070000302</t>
  </si>
  <si>
    <t>高通量测序（2基因和低于4种肿瘤用药指导）</t>
  </si>
  <si>
    <t>002707000030000-27070000303</t>
  </si>
  <si>
    <t>27070000303</t>
  </si>
  <si>
    <t>高通量测序（3基因和4种肿瘤用药指导）</t>
  </si>
  <si>
    <t>002707000030000-27070000304</t>
  </si>
  <si>
    <t>27070000304</t>
  </si>
  <si>
    <t>高通量测序（超过3基因和4种（含）以上肿瘤用药指导）</t>
  </si>
  <si>
    <t>002707000010000-27070000601</t>
  </si>
  <si>
    <t>27070000601</t>
  </si>
  <si>
    <t>组织/细胞荧光原位杂交检查诊断（外周血无同种基因检测）</t>
  </si>
  <si>
    <t>002707000010000-27070000602</t>
  </si>
  <si>
    <t>27070000602</t>
  </si>
  <si>
    <t>组织/细胞荧光原位杂交检查诊断（外周血无同种基因检测，超过1项）</t>
  </si>
  <si>
    <t>352707000040000-27070000701</t>
  </si>
  <si>
    <t>27070000701</t>
  </si>
  <si>
    <t>组织/细胞荧光定量核酸多聚酶链式反应检查诊断（3项及以上）</t>
  </si>
  <si>
    <t>352707000040000-27070000702</t>
  </si>
  <si>
    <t>27070000702</t>
  </si>
  <si>
    <t>组织/细胞荧光定量核酸多聚酶链式反应检查诊断（外周血无同种基因检测）</t>
  </si>
  <si>
    <t>352707000040000-27070000703</t>
  </si>
  <si>
    <t>27070000703</t>
  </si>
  <si>
    <t>组织/细胞荧光定量核酸多聚酶链式反应检查诊断（外周血无同种基因检测，超过1项）</t>
  </si>
  <si>
    <t>353302040360000-31010001604</t>
  </si>
  <si>
    <t>31010001604</t>
  </si>
  <si>
    <t>腰-蛛网膜下腔分流术</t>
  </si>
  <si>
    <t>353302040360000-31010001605</t>
  </si>
  <si>
    <t>31010001605</t>
  </si>
  <si>
    <t>小儿腰-蛛网膜下腔分流术</t>
  </si>
  <si>
    <t>003101000180000-31010001606</t>
  </si>
  <si>
    <t>31010001606</t>
  </si>
  <si>
    <t>腰大池引流术</t>
  </si>
  <si>
    <t>003101000180000-31010001607</t>
  </si>
  <si>
    <t>31010001607</t>
  </si>
  <si>
    <t>小儿腰大池引流术</t>
  </si>
  <si>
    <t>003105170010000-31051700115</t>
  </si>
  <si>
    <t>31051700115</t>
  </si>
  <si>
    <t>金属烤瓷冠修复</t>
  </si>
  <si>
    <t>003105170010000-31051700116</t>
  </si>
  <si>
    <t>31051700116</t>
  </si>
  <si>
    <t>非金属冠修复</t>
  </si>
  <si>
    <t>003105170010000-31051700117</t>
  </si>
  <si>
    <t>31051700117</t>
  </si>
  <si>
    <t>种植体冠修复（加收）</t>
  </si>
  <si>
    <t>003105170010000-31051700118</t>
  </si>
  <si>
    <t>31051700118</t>
  </si>
  <si>
    <t>树脂冠冠修复</t>
  </si>
  <si>
    <t>003106050080000-31060500803</t>
  </si>
  <si>
    <t>31060500803</t>
  </si>
  <si>
    <t>经纤支镜特殊治疗（冷冻法）</t>
  </si>
  <si>
    <t>003106050080000-31060500804</t>
  </si>
  <si>
    <t>31060500804</t>
  </si>
  <si>
    <t>经纤支镜特殊治疗（氩离子凝固法）</t>
  </si>
  <si>
    <t>003106050100000-31060501001</t>
  </si>
  <si>
    <t>31060501001</t>
  </si>
  <si>
    <t>经纤支镜支架取出术</t>
  </si>
  <si>
    <t>353106050180000-31060501801</t>
  </si>
  <si>
    <t>31060501801</t>
  </si>
  <si>
    <t>支气管镜经肺实质病灶检查术</t>
  </si>
  <si>
    <t>003109020060000-31090200604</t>
  </si>
  <si>
    <t>31090200604</t>
  </si>
  <si>
    <t>胃镜下食管射频消融术</t>
  </si>
  <si>
    <t>003109020090000-31090200901</t>
  </si>
  <si>
    <t>31090200901</t>
  </si>
  <si>
    <t>超声肠镜检查术</t>
  </si>
  <si>
    <t>003109050030000-31090500302</t>
  </si>
  <si>
    <t>31090500302</t>
  </si>
  <si>
    <t>经皮肝穿刺引流术</t>
  </si>
  <si>
    <t>003109050030000-31090500303</t>
  </si>
  <si>
    <t>31090500303</t>
  </si>
  <si>
    <t>小儿经皮肝穿刺引流术</t>
  </si>
  <si>
    <t>353112011220000-31120104001</t>
  </si>
  <si>
    <t>31120104001</t>
  </si>
  <si>
    <t>胚胎活检</t>
  </si>
  <si>
    <t>003112010620000-31120106201</t>
  </si>
  <si>
    <t>31120106201</t>
  </si>
  <si>
    <t>胚胎/卵子/卵巢组织玻璃化冷冻加收</t>
  </si>
  <si>
    <t>003114000510000-31140005101</t>
  </si>
  <si>
    <t>31140005101</t>
  </si>
  <si>
    <t>烧伤浸浴扩创术（面积小于30%）</t>
  </si>
  <si>
    <t>003205000010000-32050000104</t>
  </si>
  <si>
    <t>32050000104</t>
  </si>
  <si>
    <t>冠状动脉血流储备分数检查</t>
  </si>
  <si>
    <t>003205000010000-32050000105</t>
  </si>
  <si>
    <t>32050000105</t>
  </si>
  <si>
    <t>小儿冠状动脉血流储备分数检查</t>
  </si>
  <si>
    <t>353300000010000-33000000009</t>
  </si>
  <si>
    <t>33000000009</t>
  </si>
  <si>
    <t>超声刀辅助操作（手术费2000元到3000元的手术加收）</t>
  </si>
  <si>
    <t>353300000010000-33000000016</t>
  </si>
  <si>
    <t>33000000016</t>
  </si>
  <si>
    <t>超声刀辅助操作（手术费2000以下加收）</t>
  </si>
  <si>
    <t>003301000050000-33010000506</t>
  </si>
  <si>
    <t>33010000506</t>
  </si>
  <si>
    <t>全身麻醉（无痛支气管镜全身麻醉）</t>
  </si>
  <si>
    <t>003301000050000-33010000507</t>
  </si>
  <si>
    <t>33010000507</t>
  </si>
  <si>
    <t>小儿全身麻醉（无痛支气管镜全身麻醉）</t>
  </si>
  <si>
    <t>003301000060000-33010000603</t>
  </si>
  <si>
    <t>33010000603</t>
  </si>
  <si>
    <t>输液加温治疗</t>
  </si>
  <si>
    <t>353300000010000-33040200702</t>
  </si>
  <si>
    <t>33040200702</t>
  </si>
  <si>
    <t>鼻腔泪囊吻合术微动力辅助加收</t>
  </si>
  <si>
    <r>
      <rPr>
        <sz val="14"/>
        <rFont val="Arial"/>
        <charset val="134"/>
      </rPr>
      <t xml:space="preserve">	</t>
    </r>
    <r>
      <rPr>
        <sz val="14"/>
        <rFont val="仿宋_GB2312"/>
        <charset val="134"/>
      </rPr>
      <t>353304030100000-330403009</t>
    </r>
  </si>
  <si>
    <t>330403009</t>
  </si>
  <si>
    <t>结膜松弛矫正术</t>
  </si>
  <si>
    <r>
      <rPr>
        <sz val="14"/>
        <rFont val="Arial"/>
        <charset val="134"/>
      </rPr>
      <t xml:space="preserve">	</t>
    </r>
    <r>
      <rPr>
        <sz val="14"/>
        <rFont val="仿宋_GB2312"/>
        <charset val="134"/>
      </rPr>
      <t>353304030100000-33040300901</t>
    </r>
  </si>
  <si>
    <t>33040300901</t>
  </si>
  <si>
    <t>小儿结膜松弛矫正术</t>
  </si>
  <si>
    <t>003304060050000-33040600502</t>
  </si>
  <si>
    <t>33040600502</t>
  </si>
  <si>
    <t>飞秒激光白内障手术</t>
  </si>
  <si>
    <t>003304060050000-33040600503</t>
  </si>
  <si>
    <t>33040600503</t>
  </si>
  <si>
    <t>小儿飞秒激光白内障手术</t>
  </si>
  <si>
    <t>353304070150100-33040700504</t>
  </si>
  <si>
    <t>33040700504</t>
  </si>
  <si>
    <t>人工玻璃体球囊置入术</t>
  </si>
  <si>
    <t>353304070150100-33040700505</t>
  </si>
  <si>
    <t>33040700505</t>
  </si>
  <si>
    <t>小儿人工玻璃体球囊置入术</t>
  </si>
  <si>
    <t>353300000010000-33050101302</t>
  </si>
  <si>
    <t>33050101302</t>
  </si>
  <si>
    <t>外耳道恶性肿瘤切除术微动力辅助加收</t>
  </si>
  <si>
    <t>353300000010000-33050200502</t>
  </si>
  <si>
    <t>33050200502</t>
  </si>
  <si>
    <t>镫骨手术微动力辅助加收</t>
  </si>
  <si>
    <t>353300000010000-33050201402</t>
  </si>
  <si>
    <t>33050201402</t>
  </si>
  <si>
    <t>单纯乳突凿开术微动力辅助加收</t>
  </si>
  <si>
    <t>353300000010000-33050201602</t>
  </si>
  <si>
    <t>33050201602</t>
  </si>
  <si>
    <t>开放式乳突根治术微动力辅助加收</t>
  </si>
  <si>
    <t>353300000010000-33050201802</t>
  </si>
  <si>
    <t>33050201802</t>
  </si>
  <si>
    <t>上鼓室鼓窦凿开术微动力辅助加收</t>
  </si>
  <si>
    <t>353300000010000-33050300202</t>
  </si>
  <si>
    <t>33050300202</t>
  </si>
  <si>
    <t>内耳开窗术微动力辅助加收</t>
  </si>
  <si>
    <t>353300000010000-33050300802</t>
  </si>
  <si>
    <t>33050300802</t>
  </si>
  <si>
    <t>经迷路听神经瘤切除术微动力辅助加收</t>
  </si>
  <si>
    <t>353300000010000-33050301402</t>
  </si>
  <si>
    <t>33050301402</t>
  </si>
  <si>
    <t>颞骨部分切除术微动力辅助加收</t>
  </si>
  <si>
    <t>353300000010000-33050301502</t>
  </si>
  <si>
    <t>33050301502</t>
  </si>
  <si>
    <t>颞骨次全切除术微动力辅助加收</t>
  </si>
  <si>
    <t>353300000010000-33050301602</t>
  </si>
  <si>
    <t>33050301602</t>
  </si>
  <si>
    <t>颞骨全切术微动力辅助加收</t>
  </si>
  <si>
    <t>353300000010000-33060102104</t>
  </si>
  <si>
    <t>33060102104</t>
  </si>
  <si>
    <t>经鼻鼻腔鼻窦肿瘤切除术微动力辅助加收</t>
  </si>
  <si>
    <t>353300000010000-33060201304</t>
  </si>
  <si>
    <t>33060201304</t>
  </si>
  <si>
    <t>经鼻内镜鼻窦手术微动力辅助加收</t>
  </si>
  <si>
    <t>353300000010000-33060300302</t>
  </si>
  <si>
    <t>33060300302</t>
  </si>
  <si>
    <t>经前颅窝鼻窦肿物切除术微动力辅助加收</t>
  </si>
  <si>
    <t>353300000010000-33060300402</t>
  </si>
  <si>
    <t>33060300402</t>
  </si>
  <si>
    <t>经鼻视神经减压术微动力辅助加收</t>
  </si>
  <si>
    <t>353300000010000-33060300702</t>
  </si>
  <si>
    <t>33060300702</t>
  </si>
  <si>
    <t>经鼻内镜脑膜修补术微动力辅助加收</t>
  </si>
  <si>
    <t>353300000010000-33060500902</t>
  </si>
  <si>
    <t>33060500902</t>
  </si>
  <si>
    <t>上颌骨部分切除术微动力辅助加收</t>
  </si>
  <si>
    <t>353300000010000-33060501002</t>
  </si>
  <si>
    <t>33060501002</t>
  </si>
  <si>
    <t>上颌骨次全切除术微动力辅助加收</t>
  </si>
  <si>
    <t>353300000010000-33060501102</t>
  </si>
  <si>
    <t>33060501102</t>
  </si>
  <si>
    <t>上颌骨全切术微动力辅助加收</t>
  </si>
  <si>
    <t>353300000010000-33060501202</t>
  </si>
  <si>
    <t>33060501202</t>
  </si>
  <si>
    <t>上颌骨扩大切除术微动力辅助加收</t>
  </si>
  <si>
    <t>353300000010000-33060501302</t>
  </si>
  <si>
    <t>33060501302</t>
  </si>
  <si>
    <t>颌骨良性病变切除术微动力辅助加收</t>
  </si>
  <si>
    <t>353300000010000-33061100302</t>
  </si>
  <si>
    <t>33061100302</t>
  </si>
  <si>
    <t>经硬腭进路鼻咽肿瘤切除术微动力辅助加收</t>
  </si>
  <si>
    <t>353300000010000-33061100402</t>
  </si>
  <si>
    <t>33061100402</t>
  </si>
  <si>
    <t>经硬腭进路鼻咽狭窄闭锁切开成形术微动力辅助加收</t>
  </si>
  <si>
    <t>353300000010000-33061100902</t>
  </si>
  <si>
    <t>33061100902</t>
  </si>
  <si>
    <t>侧颅底切除术微动力辅助加收</t>
  </si>
  <si>
    <t>003308010030000-33080100304</t>
  </si>
  <si>
    <t>33080100304</t>
  </si>
  <si>
    <t>经导管二尖瓣置换术</t>
  </si>
  <si>
    <t>003308010030000-33080100305</t>
  </si>
  <si>
    <t>33080100305</t>
  </si>
  <si>
    <t>小儿经导管二尖瓣置换术</t>
  </si>
  <si>
    <t>003308010050000-33080100504</t>
  </si>
  <si>
    <t>33080100504</t>
  </si>
  <si>
    <t>经导管三尖瓣置换术</t>
  </si>
  <si>
    <t>003308010050000-33080100505</t>
  </si>
  <si>
    <t>33080100505</t>
  </si>
  <si>
    <t>小儿经导管三尖瓣置换术</t>
  </si>
  <si>
    <t>003308010090000-33080100904</t>
  </si>
  <si>
    <t>33080100904</t>
  </si>
  <si>
    <t>经导管主动脉瓣置换术</t>
  </si>
  <si>
    <t>003308010090000-33080100905</t>
  </si>
  <si>
    <t>33080100905</t>
  </si>
  <si>
    <t>小儿经导管主动脉瓣置换术</t>
  </si>
  <si>
    <t>003308010020000-33080100202</t>
  </si>
  <si>
    <t>33080100202</t>
  </si>
  <si>
    <t>经导管二尖瓣成形术</t>
  </si>
  <si>
    <t>003308010020000-33080100203</t>
  </si>
  <si>
    <t>33080100203</t>
  </si>
  <si>
    <t>小儿经导管二尖瓣成形术</t>
  </si>
  <si>
    <t>003308030140000-33080301402</t>
  </si>
  <si>
    <t>33080301402</t>
  </si>
  <si>
    <t>经导管左心室减容术</t>
  </si>
  <si>
    <t>003308030140000-33080301403</t>
  </si>
  <si>
    <t>33080301403</t>
  </si>
  <si>
    <t>小儿经导管左心室减容术</t>
  </si>
  <si>
    <t>003308040430000-33080404304</t>
  </si>
  <si>
    <t>33080404304</t>
  </si>
  <si>
    <t>经皮周围动静脉取栓术</t>
  </si>
  <si>
    <t>003308040430000-33080404305</t>
  </si>
  <si>
    <t>33080404305</t>
  </si>
  <si>
    <t>小儿经皮周围动静脉取栓术</t>
  </si>
  <si>
    <t>003310020160000-331002017</t>
  </si>
  <si>
    <t>331002017</t>
  </si>
  <si>
    <t>胃底折叠术</t>
  </si>
  <si>
    <t>003310020160000-33100201701</t>
  </si>
  <si>
    <t>33100201701</t>
  </si>
  <si>
    <t>小儿胃底折叠术</t>
  </si>
  <si>
    <t>003310050070000-33100500704</t>
  </si>
  <si>
    <t>33100500704</t>
  </si>
  <si>
    <t>肝癌切除术（吲哚氰绿排泄试验加收）</t>
  </si>
  <si>
    <t>003310050130000-33100501304</t>
  </si>
  <si>
    <t>33100501304</t>
  </si>
  <si>
    <t>肝部分切除术（吲哚氰绿排泄试验加收）</t>
  </si>
  <si>
    <t>003310050140000-33100501404</t>
  </si>
  <si>
    <t>33100501404</t>
  </si>
  <si>
    <t>肝左外叶切除术（吲哚氰绿排泄试验加收）</t>
  </si>
  <si>
    <t>003310050150000-33100501504</t>
  </si>
  <si>
    <t>33100501504</t>
  </si>
  <si>
    <t>半肝切除术（吲哚氰绿排泄试验加收）</t>
  </si>
  <si>
    <t>003310050160000-33100501604</t>
  </si>
  <si>
    <t>33100501604</t>
  </si>
  <si>
    <t>肝三叶切除术（吲哚氰绿排泄试验加收）</t>
  </si>
  <si>
    <t>003312020070000-33120200704</t>
  </si>
  <si>
    <t>33120200704</t>
  </si>
  <si>
    <t>睾丸鞘状突高位结扎术</t>
  </si>
  <si>
    <t>003312020070000-33120200705</t>
  </si>
  <si>
    <t>33120200705</t>
  </si>
  <si>
    <t>小儿睾丸鞘状突高位结扎术</t>
  </si>
  <si>
    <t>003313030120000-33130301205</t>
  </si>
  <si>
    <t>33130301205</t>
  </si>
  <si>
    <t>子宫楔形切除术</t>
  </si>
  <si>
    <t>003313030120000-33130301206</t>
  </si>
  <si>
    <t>33130301206</t>
  </si>
  <si>
    <t>小儿子宫楔形切除术</t>
  </si>
  <si>
    <t>003313030120000-33130301207</t>
  </si>
  <si>
    <t>33130301207</t>
  </si>
  <si>
    <t>经腹腔镜子宫楔形切除术</t>
  </si>
  <si>
    <t>003313030120000-33130301208</t>
  </si>
  <si>
    <t>33130301208</t>
  </si>
  <si>
    <t>小儿经腹腔镜子宫楔形切除术</t>
  </si>
  <si>
    <t>003315010270200-33150102106</t>
  </si>
  <si>
    <t>33150102106</t>
  </si>
  <si>
    <t>颈椎后路减压侧块螺钉内固定术</t>
  </si>
  <si>
    <t>003315010270200-33150102107</t>
  </si>
  <si>
    <t>33150102107</t>
  </si>
  <si>
    <t>颈椎后路减压侧块螺钉内固定术（两节）</t>
  </si>
  <si>
    <t>003315010270200-33150102108</t>
  </si>
  <si>
    <t>33150102108</t>
  </si>
  <si>
    <t>颈椎后路减压侧块螺钉内固定术（三节及以上）</t>
  </si>
  <si>
    <t>003315010270200-33150102109</t>
  </si>
  <si>
    <t>33150102109</t>
  </si>
  <si>
    <t>小儿颈椎后路减压侧块螺钉内固定术</t>
  </si>
  <si>
    <t>003315010270200-33150102110</t>
  </si>
  <si>
    <t>33150102110</t>
  </si>
  <si>
    <t>小儿颈椎后路减压侧块螺钉内固定术（两节）</t>
  </si>
  <si>
    <t>003315010270200-33150102111</t>
  </si>
  <si>
    <t>33150102111</t>
  </si>
  <si>
    <t>小儿颈椎后路减压侧块螺钉内固定术（三节及以上）</t>
  </si>
  <si>
    <t>003315010520000-33150105202</t>
  </si>
  <si>
    <t>33150105202</t>
  </si>
  <si>
    <t>经皮内镜腰椎融合术</t>
  </si>
  <si>
    <t>003315010520000-33150105203</t>
  </si>
  <si>
    <t>33150105203</t>
  </si>
  <si>
    <t>小儿经皮内镜腰椎融合术</t>
  </si>
  <si>
    <t>003315050210000-33150502102</t>
  </si>
  <si>
    <t>33150502102</t>
  </si>
  <si>
    <t>胫骨骨折闭合复位髓内针内固定术</t>
  </si>
  <si>
    <t>003315050210000-33150502103</t>
  </si>
  <si>
    <t>33150502103</t>
  </si>
  <si>
    <t>小儿胫骨骨折闭合复位髓内针内固定术</t>
  </si>
  <si>
    <t>353315060400000-331506025</t>
  </si>
  <si>
    <t>331506025</t>
  </si>
  <si>
    <t>半月板缝合术</t>
  </si>
  <si>
    <t>353315060400000-33150602501</t>
  </si>
  <si>
    <t>33150602501</t>
  </si>
  <si>
    <t>小儿半月板缝合术</t>
  </si>
  <si>
    <t>003315070040000-33150700401</t>
  </si>
  <si>
    <t>33150700401</t>
  </si>
  <si>
    <t>小儿人工腕关节置换术</t>
  </si>
  <si>
    <t>003315070090000-33150700901</t>
  </si>
  <si>
    <t>33150700901</t>
  </si>
  <si>
    <t>小儿人工踝关节置换术</t>
  </si>
  <si>
    <t>003315060210000-331522017</t>
  </si>
  <si>
    <t>331522017</t>
  </si>
  <si>
    <t>距腓韧带缝合修补术</t>
  </si>
  <si>
    <t>003315060210000-33152201701</t>
  </si>
  <si>
    <t>33152201701</t>
  </si>
  <si>
    <t>小儿距腓韧带缝合修补术</t>
  </si>
  <si>
    <t>353108000390000-340100031</t>
  </si>
  <si>
    <t>340100031</t>
  </si>
  <si>
    <t>淋巴水肿综合消肿疗法</t>
  </si>
  <si>
    <t>004300000010000-43000000102</t>
  </si>
  <si>
    <t>43000000102</t>
  </si>
  <si>
    <t>长圆针</t>
  </si>
  <si>
    <t>004300000020000-43000000201</t>
  </si>
  <si>
    <t>43000000201</t>
  </si>
  <si>
    <t>内热针</t>
  </si>
  <si>
    <t>004600000070000-46000000702</t>
  </si>
  <si>
    <t>46000000702</t>
  </si>
  <si>
    <t>内痔静脉套扎术</t>
  </si>
  <si>
    <t>附件1</t>
  </si>
  <si>
    <t>福建省医疗机构部分价格项目及省属公立医院价格</t>
  </si>
  <si>
    <t>金额：元</t>
  </si>
  <si>
    <t>位数</t>
  </si>
  <si>
    <t>开头4位</t>
  </si>
  <si>
    <t>开头6位</t>
  </si>
  <si>
    <t>开头9位</t>
  </si>
  <si>
    <t>财务项目</t>
  </si>
  <si>
    <t>财务编码</t>
  </si>
  <si>
    <t>病案项目</t>
  </si>
  <si>
    <t>病案编码</t>
  </si>
  <si>
    <t>项目内涵</t>
  </si>
  <si>
    <t>除外内容</t>
  </si>
  <si>
    <t>计价单位</t>
  </si>
  <si>
    <t>价格（三甲）</t>
  </si>
  <si>
    <t>价格（三甲以下）</t>
  </si>
  <si>
    <t>说明</t>
  </si>
  <si>
    <t>医保属性</t>
  </si>
  <si>
    <t>省本级先行自付比例</t>
  </si>
  <si>
    <t>限用
范围</t>
  </si>
  <si>
    <t>备注1</t>
  </si>
  <si>
    <t>120300001</t>
  </si>
  <si>
    <t>氧气吸入</t>
  </si>
  <si>
    <t>包括低流量给氧、中心给氧、高频吸氧；氧气创面治疗参照执行</t>
  </si>
  <si>
    <t>一次性鼻导管、鼻塞、面罩等</t>
  </si>
  <si>
    <t/>
  </si>
  <si>
    <r>
      <rPr>
        <sz val="11"/>
        <rFont val="方正书宋_GBK"/>
        <charset val="134"/>
      </rPr>
      <t>持续吸氧按每天70元计算；间断吸氧按小时计算，加压给氧每小时加收1元。</t>
    </r>
    <r>
      <rPr>
        <b/>
        <sz val="11"/>
        <rFont val="方正书宋_GBK"/>
        <charset val="134"/>
      </rPr>
      <t>新生儿一氧化氮吸入按100元/小时收取。</t>
    </r>
    <r>
      <rPr>
        <sz val="11"/>
        <rFont val="方正书宋_GBK"/>
        <charset val="134"/>
      </rPr>
      <t>新生儿在原价基础上加收30%。</t>
    </r>
  </si>
  <si>
    <t>医保</t>
  </si>
  <si>
    <t>修改项目内涵</t>
  </si>
  <si>
    <t>调整说明栏，拆分子项，设定价格。</t>
  </si>
  <si>
    <t>治疗费</t>
  </si>
  <si>
    <t>09</t>
  </si>
  <si>
    <t>一般治疗操作费</t>
  </si>
  <si>
    <t>02</t>
  </si>
  <si>
    <t>新生儿一氧化氮吸入</t>
  </si>
  <si>
    <t>小时</t>
  </si>
  <si>
    <t>100</t>
  </si>
  <si>
    <t>001204000110000-120400011</t>
  </si>
  <si>
    <t>120400011</t>
  </si>
  <si>
    <t>中心静脉穿刺置管术</t>
  </si>
  <si>
    <t>包括深静脉穿刺置管术</t>
  </si>
  <si>
    <t>中心静脉套件、测压套件、中心静脉导管</t>
  </si>
  <si>
    <t>次</t>
  </si>
  <si>
    <t>测压加收5元。六岁及以下儿童在原价基础上加收30%。</t>
  </si>
  <si>
    <t>调整价格</t>
  </si>
  <si>
    <t>提高主项目价格，联动提高子项目价格。</t>
  </si>
  <si>
    <t>12040001101</t>
  </si>
  <si>
    <t>深静脉穿刺置管术</t>
  </si>
  <si>
    <t>120</t>
  </si>
  <si>
    <t>001204000110001-12040001102</t>
  </si>
  <si>
    <t>12040001102</t>
  </si>
  <si>
    <t>中心静脉穿刺置管术（测压加收）</t>
  </si>
  <si>
    <t>5</t>
  </si>
  <si>
    <t>测压加收</t>
  </si>
  <si>
    <t>001204000110000-12040001103</t>
  </si>
  <si>
    <t>12040001103</t>
  </si>
  <si>
    <t>小儿中心静脉穿刺置管术</t>
  </si>
  <si>
    <t>2103</t>
  </si>
  <si>
    <t>3．X线计算机体层（CT）扫描</t>
  </si>
  <si>
    <t>含胶片及冲洗、数据存储介质、增强扫描用注射器等耗材</t>
  </si>
  <si>
    <t>造影剂、麻醉及其药物</t>
  </si>
  <si>
    <r>
      <rPr>
        <sz val="11"/>
        <rFont val="方正书宋_GBK"/>
        <charset val="134"/>
      </rPr>
      <t>1．计价部位分为颅脑、眼眶、视神经管、颞骨、鞍区、副鼻窦、鼻骨、</t>
    </r>
    <r>
      <rPr>
        <b/>
        <sz val="11"/>
        <rFont val="方正书宋_GBK"/>
        <charset val="134"/>
      </rPr>
      <t>口腔、</t>
    </r>
    <r>
      <rPr>
        <sz val="11"/>
        <rFont val="方正书宋_GBK"/>
        <charset val="134"/>
      </rPr>
      <t>颈部、胸部、心脏、上腹部、中腹部、下腹部、椎体(每三个椎体)、双髋关节、膝关节、肢体、其他；2．三维重建三甲医院加收70元/部位，三甲以下医院加收63元/部位；3．使用心电或呼吸门控设备的三甲医院加收45元/部位，三甲以下医院加收40元/部位。</t>
    </r>
  </si>
  <si>
    <t>修改说明栏</t>
  </si>
  <si>
    <t>增加扫描部位，接曲面体层摄影（颔全景）及数字化摄影是DR技术与CT技术层面不同，显像结果不同。两者可同时存在。</t>
  </si>
  <si>
    <t>002302000260000-230200026</t>
  </si>
  <si>
    <t>230200026</t>
  </si>
  <si>
    <t>检查费</t>
  </si>
  <si>
    <t>05</t>
  </si>
  <si>
    <t>影像学诊断费</t>
  </si>
  <si>
    <t>07</t>
  </si>
  <si>
    <t>肺通气显象</t>
  </si>
  <si>
    <t>含气溶胶雾化吸入装置及气体</t>
  </si>
  <si>
    <t>六个体位</t>
  </si>
  <si>
    <t>220</t>
  </si>
  <si>
    <t>200</t>
  </si>
  <si>
    <r>
      <rPr>
        <sz val="11"/>
        <rFont val="方正书宋_GBK"/>
        <charset val="134"/>
      </rPr>
      <t>每增加一个体位三甲医院加收40元，三甲以下医院加收36元。</t>
    </r>
    <r>
      <rPr>
        <b/>
        <sz val="11"/>
        <rFont val="方正书宋_GBK"/>
        <charset val="134"/>
      </rPr>
      <t>胸阻抗断层成像监测三甲医院按220元/次收取，三甲以下医院按200元/次收取，</t>
    </r>
  </si>
  <si>
    <t>增加说明栏，拆分项目</t>
  </si>
  <si>
    <t>230300001</t>
  </si>
  <si>
    <t>脏器断层显像</t>
  </si>
  <si>
    <t>包括脏器、脏器血流、脏器血池、静息灌注等显象</t>
  </si>
  <si>
    <t>300</t>
  </si>
  <si>
    <t>270</t>
  </si>
  <si>
    <r>
      <rPr>
        <sz val="11"/>
        <rFont val="方正书宋_GBK"/>
        <charset val="134"/>
      </rPr>
      <t>1、增加时相三甲医院加收20元，三甲以下医院加收18元；2、增加门控三甲医院加收40元，三甲以下医院加收36元。</t>
    </r>
    <r>
      <rPr>
        <b/>
        <sz val="11"/>
        <rFont val="方正书宋_GBK"/>
        <charset val="134"/>
      </rPr>
      <t>断层融合参照执行。</t>
    </r>
  </si>
  <si>
    <t>增加项目</t>
  </si>
  <si>
    <t>正电子发射计算机断层扫描综合显象（单部位）</t>
  </si>
  <si>
    <t>包括正电子发射计算机断层-X线计算机体层综合显像、正电子发射计算机断层-磁共振成像全身显像</t>
  </si>
  <si>
    <t>核素药物</t>
  </si>
  <si>
    <t>每个部位</t>
  </si>
  <si>
    <t>4200</t>
  </si>
  <si>
    <t>3780</t>
  </si>
  <si>
    <t>1、单部位检查按部位（分为头颈部、胸部、腹部）计价，两个部位及全身检查按次计价。2、未获得卫生计生部配置规划许可的，不得收费。</t>
  </si>
  <si>
    <t>正电子发射计算机断层扫描（两个部位）</t>
  </si>
  <si>
    <t>5200</t>
  </si>
  <si>
    <t>4680</t>
  </si>
  <si>
    <t>1、检查两个部位。2、未获得卫生计生部配置规划许可的，不得收费。</t>
  </si>
  <si>
    <t>正电子发射计算机断层扫描（全身检查）</t>
  </si>
  <si>
    <t>6200</t>
  </si>
  <si>
    <t>5580</t>
  </si>
  <si>
    <t>1、全身检查。2、未获得卫生计生部配置规划许可的，不得收费。</t>
  </si>
  <si>
    <t>002503030190000-250101023</t>
  </si>
  <si>
    <t>250101023</t>
  </si>
  <si>
    <t>化验费</t>
  </si>
  <si>
    <t>06</t>
  </si>
  <si>
    <t>实验室诊断费</t>
  </si>
  <si>
    <t>血酮体（KET）测定</t>
  </si>
  <si>
    <t>样本类型：血液。样本采集、签收、处理，定标和质控，检测样本，审核结果，录入实验室信息系统或人工登记，发送报告；按规定处理废弃物；接受临床相关咨询。</t>
  </si>
  <si>
    <t>项</t>
  </si>
  <si>
    <t>30</t>
  </si>
  <si>
    <t>电脑血酮监测按10元/次收取</t>
  </si>
  <si>
    <t>002504010270000-250401027</t>
  </si>
  <si>
    <t>250401027</t>
  </si>
  <si>
    <t>包括游离轻链定量测定（K-FLC，λ-FLC）</t>
  </si>
  <si>
    <r>
      <rPr>
        <sz val="11"/>
        <rFont val="方正书宋_GBK"/>
        <charset val="134"/>
      </rPr>
      <t>每种测定计费一次。</t>
    </r>
    <r>
      <rPr>
        <b/>
        <sz val="11"/>
        <rFont val="方正书宋_GBK"/>
        <charset val="134"/>
      </rPr>
      <t>游离轻链定量测定与免疫球蛋白轻链定量测定不能同时收取，对游离轻链定量测定后，再行免疫球蛋白轻链定量测定的，不得收取费用。</t>
    </r>
  </si>
  <si>
    <t>25040102701</t>
  </si>
  <si>
    <t>002504020030100-250402003</t>
  </si>
  <si>
    <t>250402003</t>
  </si>
  <si>
    <t>抗核提取物抗体测定（抗ENA抗体）</t>
  </si>
  <si>
    <r>
      <rPr>
        <sz val="11"/>
        <rFont val="方正书宋_GBK"/>
        <charset val="134"/>
      </rPr>
      <t>抗SSA、抗SSB、抗JO－1、抗Sm、抗nRNP、抗ScL-70、抗着丝点抗体</t>
    </r>
    <r>
      <rPr>
        <b/>
        <sz val="11"/>
        <rFont val="方正书宋_GBK"/>
        <charset val="134"/>
      </rPr>
      <t>等</t>
    </r>
    <r>
      <rPr>
        <sz val="11"/>
        <rFont val="方正书宋_GBK"/>
        <charset val="134"/>
      </rPr>
      <t>测定分别参照执行</t>
    </r>
  </si>
  <si>
    <t>20</t>
  </si>
  <si>
    <t>18</t>
  </si>
  <si>
    <t>低于7项按项收取，7种≤抗ENA抗体＜14种三甲医院按168元收取，三甲以下按151元收取，抗ENA抗体≥14 种三甲医院按200元收取，三甲以下按180元收取</t>
  </si>
  <si>
    <t>抗核提取物抗体测定（抗ENA抗体种类大于等于7种，小于10种）</t>
  </si>
  <si>
    <t>7种≤抗ENA抗体种类＜10种</t>
  </si>
  <si>
    <t>抗ENA抗体种类≥14种</t>
  </si>
  <si>
    <t>250403003</t>
  </si>
  <si>
    <t>样本类型：血清标本。样本采集、签收、处理，提取模板，进行扩增，进行定量分析，判断并审核结果，录入实验室信息系统或人工登记，发送报告；按规定处理废弃物；接受临床相关咨询。</t>
  </si>
  <si>
    <r>
      <rPr>
        <b/>
        <sz val="11"/>
        <rFont val="方正书宋_GBK"/>
        <charset val="134"/>
      </rPr>
      <t>乙型肝炎核酸定量测定</t>
    </r>
    <r>
      <rPr>
        <sz val="11"/>
        <rFont val="方正书宋_GBK"/>
        <charset val="134"/>
      </rPr>
      <t>载量灵敏度≤20IU/ML按400元/次收取。</t>
    </r>
  </si>
  <si>
    <t>250403032</t>
  </si>
  <si>
    <t>样本采集、签收，样本裂解液裂解，加免疫试剂，检测，质控，审核结果，录入实验室信息系统或人工登记，发送报告；按规定处理废弃物；接受临床相关咨询。</t>
  </si>
  <si>
    <t>每种病毒</t>
  </si>
  <si>
    <t>250403035</t>
  </si>
  <si>
    <r>
      <rPr>
        <sz val="11"/>
        <rFont val="方正书宋_GBK"/>
        <charset val="134"/>
      </rPr>
      <t>包括脊髓灰质炎病毒、柯萨奇病毒、流行性乙型脑炎病毒、流行性腮腺炎病毒、麻疹病毒</t>
    </r>
    <r>
      <rPr>
        <b/>
        <sz val="11"/>
        <rFont val="方正书宋_GBK"/>
        <charset val="134"/>
      </rPr>
      <t>等血清抗体测定</t>
    </r>
  </si>
  <si>
    <t>每项测定计价一次</t>
  </si>
  <si>
    <t>250403065</t>
  </si>
  <si>
    <r>
      <rPr>
        <sz val="11"/>
        <rFont val="方正书宋_GBK"/>
        <charset val="134"/>
      </rPr>
      <t>各类病原体</t>
    </r>
    <r>
      <rPr>
        <b/>
        <sz val="11"/>
        <rFont val="方正书宋_GBK"/>
        <charset val="134"/>
      </rPr>
      <t>核酸</t>
    </r>
    <r>
      <rPr>
        <sz val="11"/>
        <rFont val="方正书宋_GBK"/>
        <charset val="134"/>
      </rPr>
      <t>测定</t>
    </r>
  </si>
  <si>
    <t>50</t>
  </si>
  <si>
    <t>45</t>
  </si>
  <si>
    <t>每类病原体测定计费一次；全自动荧光定量110元</t>
  </si>
  <si>
    <t>25040306501</t>
  </si>
  <si>
    <r>
      <rPr>
        <sz val="11"/>
        <rFont val="方正书宋_GBK"/>
        <charset val="134"/>
      </rPr>
      <t>各类病原体</t>
    </r>
    <r>
      <rPr>
        <b/>
        <sz val="11"/>
        <rFont val="方正书宋_GBK"/>
        <charset val="134"/>
      </rPr>
      <t>核酸</t>
    </r>
    <r>
      <rPr>
        <sz val="11"/>
        <rFont val="方正书宋_GBK"/>
        <charset val="134"/>
      </rPr>
      <t>测定（全自动荧光定量）</t>
    </r>
  </si>
  <si>
    <t>110</t>
  </si>
  <si>
    <t>002504030680000-250403068</t>
  </si>
  <si>
    <t>250403068</t>
  </si>
  <si>
    <t>尿液人类免疫缺陷Ⅰ型（HIV-Ⅰ）抗体测定</t>
  </si>
  <si>
    <t>人类免疫缺陷病毒核酸定量检测每次140元</t>
  </si>
  <si>
    <t>25040306802</t>
  </si>
  <si>
    <t>样本类型：抗凝全血，样本采集、签收、处理，提取模板,与标准品、阴阳性对照及质控品同时进行实时扩增，进行定量分析，判断并审核结果，录入实验室信息系统或人工登记，发送报告；按规定处理废弃物；接受临床相关咨询。</t>
  </si>
  <si>
    <t>250403085</t>
  </si>
  <si>
    <t>超过5种的按5种收取</t>
  </si>
  <si>
    <t>超过5种拆不拆？</t>
  </si>
  <si>
    <t>002504040100200-250404010</t>
  </si>
  <si>
    <t>250404010</t>
  </si>
  <si>
    <t>细胞角蛋白19片段测定（CYFRA21-1）</t>
  </si>
  <si>
    <t>包括细胞角蛋白18片段测定（含18片段M30和18片段M65）</t>
  </si>
  <si>
    <t>化学发光法三甲医院103元，三甲以下医院97元；</t>
  </si>
  <si>
    <t>25040401003</t>
  </si>
  <si>
    <t>细胞角蛋白18片段测定（化学发光法）</t>
  </si>
  <si>
    <t>103</t>
  </si>
  <si>
    <t>97</t>
  </si>
  <si>
    <t>002507000150000</t>
  </si>
  <si>
    <t>250700015</t>
  </si>
  <si>
    <t>苯丙氨酸测定（PKU）</t>
  </si>
  <si>
    <t>多种遗传代谢病检测（高效液相串联质谱法）三甲医院按300元，三甲以下医院按270元，且限符合规定资质的新生儿遗传代谢疾病筛查诊断诊治中心收取</t>
  </si>
  <si>
    <t>多种遗传代谢病检测（高效液相串联质谱法）</t>
  </si>
  <si>
    <t>含27种遗传代谢病检测</t>
  </si>
  <si>
    <t>002705000020000-270500002</t>
  </si>
  <si>
    <t>270500002</t>
  </si>
  <si>
    <t>病理诊断费</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</si>
  <si>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</si>
  <si>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</si>
  <si>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每个标本，每种染色</t>
  </si>
  <si>
    <t>90</t>
  </si>
  <si>
    <t>快速法三甲医院150元，三甲以下医院135元。免疫组化伴随诊断检测三甲医院640元/次，三甲以下医院576元/次</t>
  </si>
  <si>
    <t>352504040440000-27050000202</t>
  </si>
  <si>
    <t>27050000202</t>
  </si>
  <si>
    <t>免疫组化伴随诊断检测</t>
  </si>
  <si>
    <t>002707000030000-270700003</t>
  </si>
  <si>
    <t>270700003</t>
  </si>
  <si>
    <t>核酸测序</t>
  </si>
  <si>
    <t>聚丙烯酰胺凝胶电泳、产物纯化、测序反应、于测序仪分析、观察结果、诊断。甲醛固定组织、石蜡包埋组织、新鲜或冷冻组织处理，提取，最后的测序反应纯化，上述技术过程中所产生的废液、废物的处理。</t>
  </si>
  <si>
    <t>项指一个基因。高通量核酸测序按次收取，每次1800元</t>
  </si>
  <si>
    <t>高通量核酸测序</t>
  </si>
  <si>
    <t>352707000040000-270700007</t>
  </si>
  <si>
    <t>270700007</t>
  </si>
  <si>
    <t>组织/细胞荧光定量核酸多聚酶链式反应检查诊断</t>
  </si>
  <si>
    <t>甲醛固定石蜡包埋组织，组织切片；新鲜或冷冻组织匀浆化；离心收集细胞及细胞处理；裂解，经反复离心及相应化学试剂去除蛋白，回收核酸，PCR反应，对EGFR、ROS1、RET、KRAS、NRAS、PIK3CA、BRAF、HER2肿瘤相关基因突变进行检测，分析结果，诊断。含上述技术过程中所产生的废液、废物的处理。</t>
  </si>
  <si>
    <t>项指一个基因。源于外周血的标本按照检验科同种基因项目价格收取，无同种基因检验项目的减半收取。恒温扩增减半收取。</t>
  </si>
  <si>
    <t>组织/细胞荧光定量核酸多聚酶链式反应检查诊断（无同种基因检验项目）</t>
  </si>
  <si>
    <t>无同种基因检验项目</t>
  </si>
  <si>
    <t>组织/细胞荧光定量核酸多聚酶链式反应检查诊断（恒温扩增）</t>
  </si>
  <si>
    <t>恒温扩增</t>
  </si>
  <si>
    <t>003101000160000-310100016</t>
  </si>
  <si>
    <t>310100016</t>
  </si>
  <si>
    <t>手术治疗费</t>
  </si>
  <si>
    <t>10</t>
  </si>
  <si>
    <t>腰椎穿刺术</t>
  </si>
  <si>
    <t>含测压、注药。</t>
  </si>
  <si>
    <t>一次性穿刺包</t>
  </si>
  <si>
    <t>130</t>
  </si>
  <si>
    <t>115</t>
  </si>
  <si>
    <r>
      <rPr>
        <sz val="11"/>
        <rFont val="方正书宋_GBK"/>
        <charset val="134"/>
      </rPr>
      <t>脑脊液动力学检查三甲医院加收30元，三甲以下医院加收27元。</t>
    </r>
    <r>
      <rPr>
        <b/>
        <sz val="11"/>
        <rFont val="方正书宋_GBK"/>
        <charset val="134"/>
      </rPr>
      <t>腰-蛛网膜下腔分流术、腰大池引流术三甲医院200元，三甲以下医院180元。</t>
    </r>
    <r>
      <rPr>
        <sz val="11"/>
        <rFont val="方正书宋_GBK"/>
        <charset val="134"/>
      </rPr>
      <t xml:space="preserve"> 六岁及以下儿童在原价基础上加收30%。</t>
    </r>
  </si>
  <si>
    <t>增加说明栏，拆分项目，新增小儿项目</t>
  </si>
  <si>
    <t>003105170010000-310517001</t>
  </si>
  <si>
    <t>310517001</t>
  </si>
  <si>
    <t>非手术治疗项目费</t>
  </si>
  <si>
    <t>冠修复</t>
  </si>
  <si>
    <t>含牙体预备，药线排龈蜡记录，测色，技工室制作全冠，试戴修改全冠；包括全冠、半冠、3/4冠。指锤造有缝冠修复。</t>
  </si>
  <si>
    <t>每牙</t>
  </si>
  <si>
    <r>
      <rPr>
        <sz val="11"/>
        <rFont val="方正书宋_GBK"/>
        <charset val="134"/>
      </rPr>
      <t>1.锤造无缝冠30元，种植体冠修复加收3元；2.塑料冠50元，种植体冠修复加收9元；3.铸造冠150元，种植体冠修复加收39元；4.烤瓷冠、瓷树脂共聚体冠、</t>
    </r>
    <r>
      <rPr>
        <b/>
        <sz val="11"/>
        <rFont val="方正书宋_GBK"/>
        <charset val="134"/>
      </rPr>
      <t>透明冠</t>
    </r>
    <r>
      <rPr>
        <sz val="11"/>
        <rFont val="方正书宋_GBK"/>
        <charset val="134"/>
      </rPr>
      <t>400元，种植体冠修复加收114元；5.贵金属冠600元，种植体冠修复加收174元；6.全瓷冠1220元，种植体冠修复加收360元；</t>
    </r>
  </si>
  <si>
    <t>增加说明栏内容，拆分子项目</t>
  </si>
  <si>
    <t>冠修复（透明冠）</t>
  </si>
  <si>
    <t>400</t>
  </si>
  <si>
    <t>透明冠</t>
  </si>
  <si>
    <t>冠修复（种植透明冠修复加收）</t>
  </si>
  <si>
    <t>114</t>
  </si>
  <si>
    <t>透明冠基础上，种植体冠修复加收</t>
  </si>
  <si>
    <t>003106050010000-310605001</t>
  </si>
  <si>
    <t>310605001</t>
  </si>
  <si>
    <t>临床诊断项目费</t>
  </si>
  <si>
    <t>08</t>
  </si>
  <si>
    <t>硬质气管镜检查</t>
  </si>
  <si>
    <t>99</t>
  </si>
  <si>
    <t>改名字，硬性气管镜检查改为硬质气管镜检查</t>
  </si>
  <si>
    <t>003106050080000-310605008</t>
  </si>
  <si>
    <t>310605008</t>
  </si>
  <si>
    <t>经纤支镜特殊治疗</t>
  </si>
  <si>
    <t>指微波治疗法。</t>
  </si>
  <si>
    <t>330</t>
  </si>
  <si>
    <t>295</t>
  </si>
  <si>
    <r>
      <rPr>
        <sz val="11"/>
        <rFont val="方正书宋_GBK"/>
        <charset val="134"/>
      </rPr>
      <t>激光法、高频电法、</t>
    </r>
    <r>
      <rPr>
        <b/>
        <sz val="11"/>
        <rFont val="方正书宋_GBK"/>
        <charset val="134"/>
      </rPr>
      <t>冷冻法、氩离子凝固法</t>
    </r>
    <r>
      <rPr>
        <sz val="11"/>
        <rFont val="方正书宋_GBK"/>
        <charset val="134"/>
      </rPr>
      <t>三甲医院加收495元，三甲以下医院加收445元。</t>
    </r>
  </si>
  <si>
    <t>增加说明栏内容，拆分子项</t>
  </si>
  <si>
    <t>495</t>
  </si>
  <si>
    <t>445</t>
  </si>
  <si>
    <t>冷冻法</t>
  </si>
  <si>
    <t>氩离子凝固法</t>
  </si>
  <si>
    <t>003106050100000-310605010</t>
  </si>
  <si>
    <t>310605010</t>
  </si>
  <si>
    <t>经纤支镜支架置入术</t>
  </si>
  <si>
    <r>
      <rPr>
        <sz val="11"/>
        <rFont val="方正书宋_GBK"/>
        <charset val="134"/>
      </rPr>
      <t>包括经纤支镜支架</t>
    </r>
    <r>
      <rPr>
        <b/>
        <sz val="11"/>
        <rFont val="方正书宋_GBK"/>
        <charset val="134"/>
      </rPr>
      <t>取出术</t>
    </r>
  </si>
  <si>
    <t>支架</t>
  </si>
  <si>
    <t>550</t>
  </si>
  <si>
    <t>003106050020000-310605018</t>
  </si>
  <si>
    <t>310605018</t>
  </si>
  <si>
    <t>肺外周结节电磁导航支气管镜检查术</t>
  </si>
  <si>
    <t>加载肺部影像学数据，系统对肺部支气管结构进行三维成像，对肺部病灶进行术前病变分析和路径规划，寻找目标病灶，通过系统生成并建立达到病灶部位的导航路径。患者在麻醉状态下，通过支气管镜连接气管内镜定位导管和内窥镜工作通道延长导管，在实时电磁导航引导下，将内窥镜工作通道延长导管引导到肺外周病灶目标位置，抽出气管内镜定位导管，建立经支气管到达肺部目标病灶多功能工作通道，进行目标病灶的活检取样、刷片、穿刺等检查。不含病理学检查和影像学检查</t>
  </si>
  <si>
    <t>定位导管、延长导管</t>
  </si>
  <si>
    <t>在肺外周结节电磁导航支气管镜检查术基础上继续对病灶处进行治疗的加收XX元。采用支气管镜经肺实质结节抵达术按80%收取。</t>
  </si>
  <si>
    <t>待定</t>
  </si>
  <si>
    <t>支气管镜经肺实质结节抵达术</t>
  </si>
  <si>
    <t>借助常规支气管镜，由导航设备提供的实时路径，准确到达肺部病灶，实现支气管镜精准到达肺外周病灶，实现病理标本获取、染色定位和金属标记物定位、放射粒子植入以及其他局部介入治疗的目的。</t>
  </si>
  <si>
    <t>003106060020000-310606002</t>
  </si>
  <si>
    <t>310606002</t>
  </si>
  <si>
    <t>恶性肿瘤腔内灌注治疗</t>
  </si>
  <si>
    <t>包括结核病灌注治疗</t>
  </si>
  <si>
    <t>热循环灌注治疗三甲医院按550元/次，三甲以下医院按495元/次；腹腔、膀胱热循环灌注治疗参照收费。</t>
  </si>
  <si>
    <t>恶性肿瘤腔内灌注治疗（热循环灌注）</t>
  </si>
  <si>
    <t>腹腔、膀胱热循环灌注治疗参照收费。</t>
  </si>
  <si>
    <t>003107020040000-310702004</t>
  </si>
  <si>
    <t>310702004</t>
  </si>
  <si>
    <t>手术费</t>
  </si>
  <si>
    <t>射频消融术</t>
  </si>
  <si>
    <t>射频导管、心导管、房间隔穿刺针及配件</t>
  </si>
  <si>
    <t>2200</t>
  </si>
  <si>
    <t>1980</t>
  </si>
  <si>
    <r>
      <rPr>
        <sz val="11"/>
        <rFont val="方正书宋_GBK"/>
        <charset val="134"/>
      </rPr>
      <t>使用大C臂数字减影X光机三甲医院加收1100元，三甲以下医院加收990元。</t>
    </r>
    <r>
      <rPr>
        <b/>
        <sz val="11"/>
        <rFont val="方正书宋_GBK"/>
        <charset val="134"/>
      </rPr>
      <t>经内镜消化系统射频消融术参照收费。</t>
    </r>
  </si>
  <si>
    <t>31070200402</t>
  </si>
  <si>
    <t>射频消融术（消化系统）</t>
  </si>
  <si>
    <t>在消化内镜直视下对消化道扁平黏膜病变部位进行射频消融，从而达到凝固坏死病变组织消除病变的目的。</t>
  </si>
  <si>
    <t>限消化道平坦型上皮内瘤变和巴雷特食管，局限于黏膜层病变；限消化道毛细血管扩张性病变。</t>
  </si>
  <si>
    <t>003109020090000-310902009</t>
  </si>
  <si>
    <t>310902009</t>
  </si>
  <si>
    <t>超声胃镜检查术</t>
  </si>
  <si>
    <t>包括超声肠镜检查术；含胃、肠检查取活检；</t>
  </si>
  <si>
    <t>600</t>
  </si>
  <si>
    <t>540</t>
  </si>
  <si>
    <t>增加项目内涵，拆分子项。</t>
  </si>
  <si>
    <t>003109050030000-310905003</t>
  </si>
  <si>
    <t>310905003</t>
  </si>
  <si>
    <t>肝穿刺术</t>
  </si>
  <si>
    <t>含活检</t>
  </si>
  <si>
    <t>穿刺针</t>
  </si>
  <si>
    <r>
      <rPr>
        <b/>
        <sz val="11"/>
        <rFont val="方正书宋_GBK"/>
        <charset val="134"/>
      </rPr>
      <t>经皮肝穿刺引流术三甲医院300元，三甲以下医院270元；</t>
    </r>
    <r>
      <rPr>
        <sz val="11"/>
        <rFont val="方正书宋_GBK"/>
        <charset val="134"/>
      </rPr>
      <t>六岁及以下儿童在原价基础上加收30%。</t>
    </r>
  </si>
  <si>
    <t>增加说明栏内容，拆分子项。</t>
  </si>
  <si>
    <t>003111000030000-311100003</t>
  </si>
  <si>
    <t>311100003</t>
  </si>
  <si>
    <t>夜间阴茎胀大试验</t>
  </si>
  <si>
    <t>含硬度计法</t>
  </si>
  <si>
    <t>提高价格</t>
  </si>
  <si>
    <t>003112010400000-311201040</t>
  </si>
  <si>
    <t>311201040</t>
  </si>
  <si>
    <t>胚胎培养</t>
  </si>
  <si>
    <t>含体外受精、培养，胚胎形态学评估</t>
  </si>
  <si>
    <t>自主定价</t>
  </si>
  <si>
    <t>003112010410000-311201041</t>
  </si>
  <si>
    <t>311201041</t>
  </si>
  <si>
    <t>胚胎移植术</t>
  </si>
  <si>
    <t>含胚胎形态学评估、宫腔积液抽吸术</t>
  </si>
  <si>
    <t>003112010620000-311201062</t>
  </si>
  <si>
    <t>311201062</t>
  </si>
  <si>
    <t>胚胎冷冻</t>
  </si>
  <si>
    <r>
      <rPr>
        <b/>
        <sz val="11"/>
        <rFont val="方正书宋_GBK"/>
        <charset val="134"/>
      </rPr>
      <t>含胚胎形态学评估、胚胎/卵组织冷冻前处理、胚胎/卵组织冷冻保存</t>
    </r>
    <r>
      <rPr>
        <sz val="11"/>
        <rFont val="方正书宋_GBK"/>
        <charset val="134"/>
      </rPr>
      <t>；包括精子冷冻、</t>
    </r>
    <r>
      <rPr>
        <b/>
        <sz val="11"/>
        <rFont val="方正书宋_GBK"/>
        <charset val="134"/>
      </rPr>
      <t>卵组织冷冻。</t>
    </r>
  </si>
  <si>
    <t>胚胎/卵组织玻璃化冷冻加收</t>
  </si>
  <si>
    <t>003114000510000-311400051</t>
  </si>
  <si>
    <t>311400051</t>
  </si>
  <si>
    <t>烧伤浸浴扩创术（小）</t>
  </si>
  <si>
    <t>160</t>
  </si>
  <si>
    <t>145</t>
  </si>
  <si>
    <r>
      <rPr>
        <sz val="11"/>
        <rFont val="方正书宋_GBK"/>
        <charset val="134"/>
      </rPr>
      <t>烧伤面积＞30%。</t>
    </r>
    <r>
      <rPr>
        <b/>
        <sz val="11"/>
        <rFont val="方正书宋_GBK"/>
        <charset val="134"/>
      </rPr>
      <t>烧伤面积＜30%时，三甲医院按80元/次、三甲以下医院72元/次。</t>
    </r>
  </si>
  <si>
    <t>烧伤面积＜30%</t>
  </si>
  <si>
    <t>003205000010000-320500001</t>
  </si>
  <si>
    <t>320500001</t>
  </si>
  <si>
    <t>冠状动脉造影术</t>
  </si>
  <si>
    <t>3240</t>
  </si>
  <si>
    <t>2920</t>
  </si>
  <si>
    <r>
      <rPr>
        <sz val="11"/>
        <rFont val="方正书宋_GBK"/>
        <charset val="134"/>
      </rPr>
      <t>同时做左心室造影三甲医院加收540元，三甲以下医院加收485元。</t>
    </r>
    <r>
      <rPr>
        <b/>
        <sz val="11"/>
        <rFont val="方正书宋_GBK"/>
        <charset val="134"/>
      </rPr>
      <t>冠状动脉血流储备分数检查甲医院1000元，三甲以下医院900元。</t>
    </r>
  </si>
  <si>
    <t>含检查靶血管造影</t>
  </si>
  <si>
    <t>1000</t>
  </si>
  <si>
    <t>900</t>
  </si>
  <si>
    <t>手术费2000元到3000元的手术使用超声刀加收</t>
  </si>
  <si>
    <t>手术费2000以下超声刀加收</t>
  </si>
  <si>
    <t>003301000050000-330100005</t>
  </si>
  <si>
    <t>330100005</t>
  </si>
  <si>
    <t>全身麻醉</t>
  </si>
  <si>
    <t>含气管插管；包括吸入、静脉或吸静复合以及靶控输入</t>
  </si>
  <si>
    <t>喉罩、特殊气管导管</t>
  </si>
  <si>
    <t>2小时</t>
  </si>
  <si>
    <t>750</t>
  </si>
  <si>
    <t>675</t>
  </si>
  <si>
    <r>
      <rPr>
        <sz val="11"/>
        <rFont val="方正书宋_GBK"/>
        <charset val="134"/>
      </rPr>
      <t>每增加1小时三甲医院加收125元，三甲以下医院加收115元；无痛胃镜或肠镜全身麻醉或无痛胃、肠镜同时检查全身麻醉按三甲医院375元/2小时，三甲以下医院340元/2小时收费；</t>
    </r>
    <r>
      <rPr>
        <b/>
        <sz val="11"/>
        <rFont val="方正书宋_GBK"/>
        <charset val="134"/>
      </rPr>
      <t>无痛食道超声或无痛支气管镜检查全省麻醉三甲医院375元/2小时，三甲以下医院340元/2小时收费</t>
    </r>
  </si>
  <si>
    <t>全身麻醉（无痛食道超声或无痛支气管镜全身麻醉）</t>
  </si>
  <si>
    <t>375</t>
  </si>
  <si>
    <t>340</t>
  </si>
  <si>
    <t>无痛食道超声或无痛支气管镜全身麻醉</t>
  </si>
  <si>
    <t>小儿全身麻醉痛（无痛食道超声或无痛支气管镜全身麻醉）</t>
  </si>
  <si>
    <t>490</t>
  </si>
  <si>
    <t>440</t>
  </si>
  <si>
    <t>330402007</t>
  </si>
  <si>
    <t>鼻腔泪囊吻合术</t>
  </si>
  <si>
    <t>1060</t>
  </si>
  <si>
    <t>950</t>
  </si>
  <si>
    <t>使用微动力进行软组织切割或骨组织磨除三甲医院加收600元，三家以下加收540元</t>
  </si>
  <si>
    <t>33040200701</t>
  </si>
  <si>
    <t>小儿鼻腔泪囊吻合术</t>
  </si>
  <si>
    <t>1380</t>
  </si>
  <si>
    <t>1235</t>
  </si>
  <si>
    <t>003304060050000-330406005</t>
  </si>
  <si>
    <t>330406005</t>
  </si>
  <si>
    <t>白内障超声乳化摘除术</t>
  </si>
  <si>
    <r>
      <rPr>
        <sz val="11"/>
        <rFont val="方正书宋_GBK"/>
        <charset val="134"/>
      </rPr>
      <t>包括</t>
    </r>
    <r>
      <rPr>
        <b/>
        <sz val="11"/>
        <rFont val="方正书宋_GBK"/>
        <charset val="134"/>
      </rPr>
      <t>飞秒激光白内障手术</t>
    </r>
  </si>
  <si>
    <t>一次性乳化专用刀、一次性超乳包</t>
  </si>
  <si>
    <t>1920</t>
  </si>
  <si>
    <t>1730</t>
  </si>
  <si>
    <t>2495</t>
  </si>
  <si>
    <t>2250</t>
  </si>
  <si>
    <t>003304070050000-330407005</t>
  </si>
  <si>
    <t>330407005</t>
  </si>
  <si>
    <t>复杂视网膜脱离修复术</t>
  </si>
  <si>
    <t>指冷凝、电凝法，包括巨大裂孔、黄斑裂孔、膜增殖、视网膜下膜取出术、硅油充填、球内注气、前膜剥膜。</t>
  </si>
  <si>
    <r>
      <rPr>
        <sz val="11"/>
        <rFont val="方正书宋_GBK"/>
        <charset val="134"/>
      </rPr>
      <t>玻璃体切割头、硅胶、膨胀气体、重水、硅油、</t>
    </r>
    <r>
      <rPr>
        <b/>
        <sz val="11"/>
        <rFont val="方正书宋_GBK"/>
        <charset val="134"/>
      </rPr>
      <t>人工玻璃体</t>
    </r>
  </si>
  <si>
    <t>4500</t>
  </si>
  <si>
    <r>
      <rPr>
        <sz val="11"/>
        <rFont val="方正书宋_GBK"/>
        <charset val="134"/>
      </rPr>
      <t>激光法三甲医院加收250元，三甲以下医院加收225元。</t>
    </r>
    <r>
      <rPr>
        <b/>
        <sz val="11"/>
        <rFont val="方正书宋_GBK"/>
        <charset val="134"/>
      </rPr>
      <t>人工玻璃体球囊置入术参照执行。</t>
    </r>
  </si>
  <si>
    <t>修改项目内涵＼除外内容</t>
  </si>
  <si>
    <t>增加说明栏内容，拆分子项，新增除外。</t>
  </si>
  <si>
    <t>人工玻璃体</t>
  </si>
  <si>
    <t>330501013</t>
  </si>
  <si>
    <t>外耳道恶性肿瘤切除术</t>
  </si>
  <si>
    <t>1540</t>
  </si>
  <si>
    <t>330502005</t>
  </si>
  <si>
    <t>镫骨手术</t>
  </si>
  <si>
    <t>包括镫骨撼动术、底板切除术</t>
  </si>
  <si>
    <t>一次性耳脑胶、人工听小骨</t>
  </si>
  <si>
    <t>2400</t>
  </si>
  <si>
    <t>2160</t>
  </si>
  <si>
    <t>330502014</t>
  </si>
  <si>
    <t>单纯乳突凿开术</t>
  </si>
  <si>
    <t>含鼓室探查术、病变清除；不含鼓室成形</t>
  </si>
  <si>
    <t>945</t>
  </si>
  <si>
    <t>850</t>
  </si>
  <si>
    <t>330502016</t>
  </si>
  <si>
    <t>开放式乳突根治术</t>
  </si>
  <si>
    <t>含鼓室探查术；不含鼓室成形和听骨链重建</t>
  </si>
  <si>
    <t>1560</t>
  </si>
  <si>
    <t>330502018</t>
  </si>
  <si>
    <t>上鼓室鼓窦凿开术</t>
  </si>
  <si>
    <t>含鼓室探查术</t>
  </si>
  <si>
    <t>330503002</t>
  </si>
  <si>
    <t>内耳开窗术</t>
  </si>
  <si>
    <t>包括经前庭窗迷路破坏术、半规管嵌顿术、外淋巴灌流术</t>
  </si>
  <si>
    <t>1940</t>
  </si>
  <si>
    <t>330503008</t>
  </si>
  <si>
    <t>经迷路听神经瘤切除术</t>
  </si>
  <si>
    <t>包括迷路后听神经瘤切除术</t>
  </si>
  <si>
    <t>一次性耳脑胶</t>
  </si>
  <si>
    <t>3600</t>
  </si>
  <si>
    <t>使用微动力进行软组织切割或骨组织磨除三甲医院加收1000元，三家以下加收900元</t>
  </si>
  <si>
    <t>330503014</t>
  </si>
  <si>
    <t>颞骨部分切除术</t>
  </si>
  <si>
    <t>不含乳突范围</t>
  </si>
  <si>
    <t>330503015</t>
  </si>
  <si>
    <t>颞骨次全切除术</t>
  </si>
  <si>
    <t>指保留岩尖和部分鳞部</t>
  </si>
  <si>
    <t>3300</t>
  </si>
  <si>
    <t>2770</t>
  </si>
  <si>
    <t>330503016</t>
  </si>
  <si>
    <t>颞骨全切术</t>
  </si>
  <si>
    <t>不含颞颌关节的切除</t>
  </si>
  <si>
    <t>330601021</t>
  </si>
  <si>
    <t>经鼻鼻腔鼻窦肿瘤切除术</t>
  </si>
  <si>
    <r>
      <rPr>
        <sz val="11"/>
        <rFont val="方正书宋_GBK"/>
        <charset val="134"/>
      </rPr>
      <t>使用微动力进行软组织切割或骨组织磨除三甲医院加收600元，三家以下加收540元；</t>
    </r>
    <r>
      <rPr>
        <b/>
        <sz val="11"/>
        <color rgb="FFFF0000"/>
        <rFont val="方正书宋_GBK"/>
        <charset val="134"/>
      </rPr>
      <t>内镜下鼻咽病损切除术三甲医院800元，三甲以下医院720元。</t>
    </r>
  </si>
  <si>
    <t>330602013</t>
  </si>
  <si>
    <t>经鼻内镜鼻窦手术</t>
  </si>
  <si>
    <t>包括额窦、筛窦、上颌窦</t>
  </si>
  <si>
    <t>2690</t>
  </si>
  <si>
    <t>2420</t>
  </si>
  <si>
    <t>蝶窦三甲医院加收160元，三甲以下医院加收140元；使用微动力进行软组织切割或骨组织磨除三甲医院加收600元，三家以下加收540元</t>
  </si>
  <si>
    <t>330603003</t>
  </si>
  <si>
    <t>经前颅窝鼻窦肿物切除术</t>
  </si>
  <si>
    <t>含硬脑膜取材、颅底重建；不含其他部分取材</t>
  </si>
  <si>
    <t>4800</t>
  </si>
  <si>
    <t>4030</t>
  </si>
  <si>
    <t>330603004</t>
  </si>
  <si>
    <t>经鼻视神经减压术</t>
  </si>
  <si>
    <t>3360</t>
  </si>
  <si>
    <t>3020</t>
  </si>
  <si>
    <t>330603007</t>
  </si>
  <si>
    <t>经鼻内镜脑膜修补术</t>
  </si>
  <si>
    <t>2880</t>
  </si>
  <si>
    <t>2590</t>
  </si>
  <si>
    <t>330605009</t>
  </si>
  <si>
    <t>上颌骨部分切除术</t>
  </si>
  <si>
    <t>含牙槽突水平以内上颌骨及其邻近软组织区域性切除</t>
  </si>
  <si>
    <t>腭护板、特殊材料</t>
  </si>
  <si>
    <t>2300</t>
  </si>
  <si>
    <t>330605010</t>
  </si>
  <si>
    <t>上颌骨次全切除术</t>
  </si>
  <si>
    <t>含牙槽突以上至鼻棘底以下上颌骨及其邻近软组织切除与植皮;不含取皮术</t>
  </si>
  <si>
    <t>2500</t>
  </si>
  <si>
    <t>330605011</t>
  </si>
  <si>
    <t>上颌骨全切术</t>
  </si>
  <si>
    <t>含整个上颌骨及邻近软组织切除与植皮；不含取皮术</t>
  </si>
  <si>
    <t>3260</t>
  </si>
  <si>
    <t>330605012</t>
  </si>
  <si>
    <t>上颌骨扩大切除术</t>
  </si>
  <si>
    <t>整个上颌骨及其周围邻近受侵骨组织及软组织切除与植皮；不含取皮术</t>
  </si>
  <si>
    <t>腭护板、特殊材料、胶原蛋白</t>
  </si>
  <si>
    <t>3840</t>
  </si>
  <si>
    <t>330605013</t>
  </si>
  <si>
    <t>颌骨良性病变切除术</t>
  </si>
  <si>
    <t>包括上、下颌骨骨髓炎、良性肿瘤、瘤样病变及各类囊肿的切除术(含刮治术)；不含松质骨或骨替代物的植入</t>
  </si>
  <si>
    <t>特殊材料</t>
  </si>
  <si>
    <t>1350</t>
  </si>
  <si>
    <t>330611003</t>
  </si>
  <si>
    <t>经硬腭进路鼻咽肿瘤切除术</t>
  </si>
  <si>
    <t>1890</t>
  </si>
  <si>
    <t>330611004</t>
  </si>
  <si>
    <t>经硬腭进路鼻咽狭窄闭锁切开成形术</t>
  </si>
  <si>
    <t>不含其他部位取材</t>
  </si>
  <si>
    <t>1760</t>
  </si>
  <si>
    <t>330611009</t>
  </si>
  <si>
    <t>侧颅底切除术</t>
  </si>
  <si>
    <t>人工血管</t>
  </si>
  <si>
    <t>5520</t>
  </si>
  <si>
    <t>003308010030000-330801003</t>
  </si>
  <si>
    <t>330801003</t>
  </si>
  <si>
    <t>二尖瓣替换术</t>
  </si>
  <si>
    <t>包括保留部分或全部二尖瓣装置。</t>
  </si>
  <si>
    <t>5570</t>
  </si>
  <si>
    <t>5020</t>
  </si>
  <si>
    <t>经导管二尖瓣置换术三甲医院按6130元，三甲以下5520元</t>
  </si>
  <si>
    <t>修改项目内涵＼说明栏</t>
  </si>
  <si>
    <t>不含大C臂数字减影X光机引导</t>
  </si>
  <si>
    <t>003308010050000-330801005</t>
  </si>
  <si>
    <t>330801005</t>
  </si>
  <si>
    <t>三尖瓣置换术</t>
  </si>
  <si>
    <t>5760</t>
  </si>
  <si>
    <t>5180</t>
  </si>
  <si>
    <t>经导管三尖瓣置换术三甲医院6336元，三甲以下医院5698元</t>
  </si>
  <si>
    <t>003308010090000-330801009</t>
  </si>
  <si>
    <t>330801009</t>
  </si>
  <si>
    <t>主动脉瓣置换术</t>
  </si>
  <si>
    <t>人工瓣膜、异体动脉瓣</t>
  </si>
  <si>
    <t>经导管主动脉瓣置换术三甲医院6336元，三甲以下医院5698元</t>
  </si>
  <si>
    <t>003308010020000-330801002</t>
  </si>
  <si>
    <t>330801002</t>
  </si>
  <si>
    <t>二尖瓣直视成形术</t>
  </si>
  <si>
    <t>包括各种类型的二尖瓣狭窄或关闭不全的瓣膜的处理，如交界切开、睫索替代、瓣叶切除、瓣环成形等</t>
  </si>
  <si>
    <t>经导管二尖瓣成形术三甲医院6336元，三甲以下医院5698元</t>
  </si>
  <si>
    <t>修改项目名称＼项目内涵</t>
  </si>
  <si>
    <t>003308030140000-330803014</t>
  </si>
  <si>
    <t>330803014</t>
  </si>
  <si>
    <t>左室减容术（Batista手术）</t>
  </si>
  <si>
    <t>9600</t>
  </si>
  <si>
    <t>8640</t>
  </si>
  <si>
    <t>经导管左心室减容术参照执行。</t>
  </si>
  <si>
    <t>003308040430000-330804043</t>
  </si>
  <si>
    <t>330804043</t>
  </si>
  <si>
    <t>肢体动静脉切开取栓术</t>
  </si>
  <si>
    <t>包括四肢各部位取栓</t>
  </si>
  <si>
    <t>取栓管</t>
  </si>
  <si>
    <t>每个切口</t>
  </si>
  <si>
    <r>
      <rPr>
        <sz val="11"/>
        <rFont val="方正书宋_GBK"/>
        <charset val="134"/>
      </rPr>
      <t>双侧取栓，或多部位取栓，每增加一切口三甲医院加收480元，三甲以下医院加收430元。</t>
    </r>
    <r>
      <rPr>
        <b/>
        <sz val="11"/>
        <rFont val="方正书宋_GBK"/>
        <charset val="134"/>
      </rPr>
      <t>经皮周围动静脉取栓术三甲医院2880元，三甲以下医院2592元。</t>
    </r>
  </si>
  <si>
    <t>003310050070000-331005007</t>
  </si>
  <si>
    <t>331005007</t>
  </si>
  <si>
    <t>肝癌切除术</t>
  </si>
  <si>
    <t>指癌肿局部切除术；不含第一、第二肝门血管及下腔静脉受侵犯的肝癌切除、安置化疗泵</t>
  </si>
  <si>
    <t>4560</t>
  </si>
  <si>
    <t>4100</t>
  </si>
  <si>
    <t>使用吲哚氰绿排泄试验加收60元</t>
  </si>
  <si>
    <t>肝癌切除术（吲哚氰绿排泄试验）</t>
  </si>
  <si>
    <t>003310050130000-331005013</t>
  </si>
  <si>
    <t>331005013</t>
  </si>
  <si>
    <t>肝部分切除术</t>
  </si>
  <si>
    <t>含肝活检术；包括各肝段切除</t>
  </si>
  <si>
    <t>003310050140000-331005014</t>
  </si>
  <si>
    <t>331005014</t>
  </si>
  <si>
    <t>肝左外叶切除术</t>
  </si>
  <si>
    <t>包括肿瘤、结核、结石、萎缩等切除术</t>
  </si>
  <si>
    <t>003310050150000-331005015</t>
  </si>
  <si>
    <t>331005015</t>
  </si>
  <si>
    <t>半肝切除术</t>
  </si>
  <si>
    <t>包括左半肝或右半肝切除术</t>
  </si>
  <si>
    <t>5280</t>
  </si>
  <si>
    <t>4750</t>
  </si>
  <si>
    <t>003310050160000-331005016</t>
  </si>
  <si>
    <t>331005016</t>
  </si>
  <si>
    <t>肝三叶切除术</t>
  </si>
  <si>
    <t>包括左三叶或右三叶切除术或复杂肝癌切除</t>
  </si>
  <si>
    <t>7500</t>
  </si>
  <si>
    <t>6300</t>
  </si>
  <si>
    <t>003312020070000-331202007</t>
  </si>
  <si>
    <t>331202007</t>
  </si>
  <si>
    <t>交通性鞘膜积液修补术</t>
  </si>
  <si>
    <t>单侧</t>
  </si>
  <si>
    <t>875</t>
  </si>
  <si>
    <t>790</t>
  </si>
  <si>
    <t>睾丸鞘状突高位结扎术三甲医院530元，三甲以下医院480元</t>
  </si>
  <si>
    <t>003313030120000-331303012</t>
  </si>
  <si>
    <t>331303012</t>
  </si>
  <si>
    <t>子宫次全切除术</t>
  </si>
  <si>
    <t>包括子宫楔形切除术</t>
  </si>
  <si>
    <t>1215</t>
  </si>
  <si>
    <t>使用肌瘤粉碎装置三甲医院加收250元，三甲以下医院加收225元</t>
  </si>
  <si>
    <t>1755</t>
  </si>
  <si>
    <t>1580</t>
  </si>
  <si>
    <t>2150</t>
  </si>
  <si>
    <t>1935</t>
  </si>
  <si>
    <t>2555</t>
  </si>
  <si>
    <t>003315010210000-331501021</t>
  </si>
  <si>
    <t>331501021</t>
  </si>
  <si>
    <t>颈椎体次全切除植骨融合术</t>
  </si>
  <si>
    <r>
      <rPr>
        <sz val="11"/>
        <rFont val="方正书宋_GBK"/>
        <charset val="134"/>
      </rPr>
      <t>包括</t>
    </r>
    <r>
      <rPr>
        <b/>
        <sz val="11"/>
        <rFont val="方正书宋_GBK"/>
        <charset val="134"/>
      </rPr>
      <t>颈椎后路减压侧块螺钉内固定术</t>
    </r>
  </si>
  <si>
    <t>每节椎骨</t>
  </si>
  <si>
    <t>3460</t>
  </si>
  <si>
    <t>两节加收50%；三节加收20%；四节以上不再加收</t>
  </si>
  <si>
    <t>二节椎骨</t>
  </si>
  <si>
    <t>5190</t>
  </si>
  <si>
    <t>两节</t>
  </si>
  <si>
    <t>三节椎骨</t>
  </si>
  <si>
    <t>6528</t>
  </si>
  <si>
    <t>5882</t>
  </si>
  <si>
    <t>三节及以上</t>
  </si>
  <si>
    <t>4990</t>
  </si>
  <si>
    <t>7490</t>
  </si>
  <si>
    <t>6745</t>
  </si>
  <si>
    <t>8485</t>
  </si>
  <si>
    <t>7645</t>
  </si>
  <si>
    <t>003315010520000-331501052</t>
  </si>
  <si>
    <t>331501052</t>
  </si>
  <si>
    <t>脊柱椎间融合器植入植骨融合术</t>
  </si>
  <si>
    <t>含脊髓神经根松解、椎板切除减压、脊髓探查、骨折切开复位</t>
  </si>
  <si>
    <t>4320</t>
  </si>
  <si>
    <t>经皮内镜辅腰椎融合术参照执行</t>
  </si>
  <si>
    <t>003315050210000-331505021</t>
  </si>
  <si>
    <t>331505021</t>
  </si>
  <si>
    <t>胫骨干骨折切开复位内固定术</t>
  </si>
  <si>
    <r>
      <rPr>
        <sz val="11"/>
        <rFont val="方正书宋_GBK"/>
        <charset val="134"/>
      </rPr>
      <t>包括</t>
    </r>
    <r>
      <rPr>
        <b/>
        <sz val="11"/>
        <rFont val="方正书宋_GBK"/>
        <charset val="134"/>
      </rPr>
      <t>胫骨骨折闭合复位髓内针内固定术</t>
    </r>
  </si>
  <si>
    <t>1620</t>
  </si>
  <si>
    <t>1460</t>
  </si>
  <si>
    <t>增加项目内涵，拆分子项</t>
  </si>
  <si>
    <t>2105</t>
  </si>
  <si>
    <t>1900</t>
  </si>
  <si>
    <t>003315070040000-331507004</t>
  </si>
  <si>
    <t>331507004</t>
  </si>
  <si>
    <t>人工腕关节置换术</t>
  </si>
  <si>
    <t>003315070090000-331507009</t>
  </si>
  <si>
    <t>331507009</t>
  </si>
  <si>
    <t>人工踝关节置换术</t>
  </si>
  <si>
    <t>003316010050000-331601005</t>
  </si>
  <si>
    <t>331601005</t>
  </si>
  <si>
    <t>乳腺癌根治术</t>
  </si>
  <si>
    <t>一次性皮肤钉书钉</t>
  </si>
  <si>
    <r>
      <rPr>
        <sz val="11"/>
        <rFont val="方正书宋_GBK"/>
        <charset val="134"/>
      </rPr>
      <t>改良根治</t>
    </r>
    <r>
      <rPr>
        <b/>
        <sz val="11"/>
        <rFont val="方正书宋_GBK"/>
        <charset val="134"/>
      </rPr>
      <t>（保乳手术）</t>
    </r>
    <r>
      <rPr>
        <sz val="11"/>
        <rFont val="方正书宋_GBK"/>
        <charset val="134"/>
      </rPr>
      <t>、植皮术三甲医院加收480元，三甲以下医院加收430元</t>
    </r>
  </si>
  <si>
    <t>说明栏内容修改</t>
  </si>
  <si>
    <t>003316010050100-33160100501</t>
  </si>
  <si>
    <t>33160100501</t>
  </si>
  <si>
    <t>乳腺癌根治术-改良根治加收</t>
  </si>
  <si>
    <t>480</t>
  </si>
  <si>
    <t>430</t>
  </si>
  <si>
    <t>改良根治（保乳手术）加收</t>
  </si>
  <si>
    <t>003316010050100-33160100504</t>
  </si>
  <si>
    <t>33160100504</t>
  </si>
  <si>
    <t>小儿乳腺癌根治术-改良根治加收</t>
  </si>
  <si>
    <t>625</t>
  </si>
  <si>
    <t>560</t>
  </si>
  <si>
    <t>004300000020000-430000002</t>
  </si>
  <si>
    <t>430000002</t>
  </si>
  <si>
    <t>中医治疗费</t>
  </si>
  <si>
    <t>12</t>
  </si>
  <si>
    <t>温针</t>
  </si>
  <si>
    <t>5个穴位</t>
  </si>
  <si>
    <t>内热针、长圆针治疗三甲医院60元，三甲以下54元收取。</t>
  </si>
  <si>
    <t>增加说明栏内容，拆分子项，中医考虑价格</t>
  </si>
  <si>
    <t>60</t>
  </si>
  <si>
    <t>54</t>
  </si>
  <si>
    <t>43000000202</t>
  </si>
  <si>
    <t>004600000070000-460000007</t>
  </si>
  <si>
    <t>460000007</t>
  </si>
  <si>
    <t>混合痔外剥内扎术</t>
  </si>
  <si>
    <t>复杂性收660元；单纯行内痔静脉套扎术按400元收取</t>
  </si>
  <si>
    <t>46000000703</t>
  </si>
  <si>
    <t>小儿内痔静脉套扎术</t>
  </si>
  <si>
    <t>备注</t>
  </si>
  <si>
    <t>001202000010000-120200001</t>
  </si>
  <si>
    <t>120200001</t>
  </si>
  <si>
    <t>大抢救</t>
  </si>
  <si>
    <t>指1.成立专门抢救班子；2．主管医生不离开现场;3.严密观察病情变化；4.抢救涉及两科以上及时组织院内外会诊；5.专人护理，配合抢救。</t>
  </si>
  <si>
    <t>日</t>
  </si>
  <si>
    <t>脑复苏重症低温治疗三甲医院每小时加收  元，三甲以下医院每小时加收  元。</t>
  </si>
  <si>
    <t>不纳入</t>
  </si>
  <si>
    <t>12020000102</t>
  </si>
  <si>
    <t>脑复苏重症低温治疗</t>
  </si>
  <si>
    <t>适用于重症颅脑损伤、重症脑血管病、心脏骤停等各种病因引起的全脑缺血缺氧性脑部患者进行脑保护及降温。依据患者病情，制定个体化治疗方案，应用具有温度反馈调控系统的医用控温仪快速将患者核心体温快速（2-4小时内）降到32-36摄氏度，并平稳维持至少24小时以上，（体温最大波动幅度0.2-0.5摄氏度），后缓慢并可控速率复温到生理体温（速率0.25-0.5摄氏度/小时），并且避免体温反跳。全程对患者实施持续监护。不含设备监护费用。</t>
  </si>
  <si>
    <r>
      <rPr>
        <sz val="14"/>
        <rFont val="宋体"/>
        <charset val="134"/>
      </rPr>
      <t>包括低流量给氧、中心给氧、高频吸氧；氧气创面治疗、</t>
    </r>
    <r>
      <rPr>
        <b/>
        <sz val="14"/>
        <rFont val="宋体"/>
        <charset val="134"/>
      </rPr>
      <t>一氧化氮吸入参照执行</t>
    </r>
  </si>
  <si>
    <t>持续吸氧按每天70元计算；间断吸氧按小时计算，加压给氧每小时加收1元。新生儿在原价基础上加收30%。</t>
  </si>
  <si>
    <r>
      <rPr>
        <sz val="14"/>
        <rFont val="宋体"/>
        <charset val="134"/>
      </rPr>
      <t>1．计价部位分为颅脑、眼眶、视神经管、颞骨、鞍区、副鼻窦、鼻骨、</t>
    </r>
    <r>
      <rPr>
        <b/>
        <sz val="14"/>
        <rFont val="宋体"/>
        <charset val="134"/>
      </rPr>
      <t>口腔、</t>
    </r>
    <r>
      <rPr>
        <sz val="14"/>
        <rFont val="宋体"/>
        <charset val="134"/>
      </rPr>
      <t>颈部、胸部、心脏、上腹部、中腹部、下腹部、椎体(每三个椎体)、双髋关节、膝关节、肢体、其他；2．三维重建三甲医院加收70元/部位，三甲以下医院加收63元/部位；3．使用心电或呼吸门控设备的三甲医院加收45元/部位，三甲以下医院加收40元/部位。</t>
    </r>
  </si>
  <si>
    <t>如何衔接曲面体层摄影（颔全景）及数字化摄影</t>
  </si>
  <si>
    <r>
      <rPr>
        <sz val="14"/>
        <rFont val="宋体"/>
        <charset val="134"/>
      </rPr>
      <t>每增加一个体位三甲医院加收40元，三甲以下医院加收36元。</t>
    </r>
    <r>
      <rPr>
        <b/>
        <sz val="14"/>
        <rFont val="宋体"/>
        <charset val="134"/>
      </rPr>
      <t>胸阻抗断层成像监测参照基准执行，不再加收。</t>
    </r>
  </si>
  <si>
    <r>
      <rPr>
        <sz val="14"/>
        <rFont val="宋体"/>
        <charset val="134"/>
      </rPr>
      <t>1、增加时相三甲医院加收20元，三甲以下医院加收18元；2、增加门控三甲医院加收40元，三甲以下医院加收36元。</t>
    </r>
    <r>
      <rPr>
        <b/>
        <sz val="14"/>
        <rFont val="宋体"/>
        <charset val="134"/>
      </rPr>
      <t>断层融合参照执行。</t>
    </r>
  </si>
  <si>
    <t>补充资金来源、设备采购价格</t>
  </si>
  <si>
    <r>
      <rPr>
        <sz val="14"/>
        <rFont val="宋体"/>
        <charset val="134"/>
      </rPr>
      <t>脑脊液动力学检查三甲医院加收30元，三甲以下医院加收27元。六岁及以下儿童在原价基础上加收30%。</t>
    </r>
    <r>
      <rPr>
        <b/>
        <sz val="14"/>
        <rFont val="宋体"/>
        <charset val="134"/>
      </rPr>
      <t>腰-蛛网膜下腔分流术、腰大池引流术三甲医院200元，三甲以下医院180元。</t>
    </r>
    <r>
      <rPr>
        <sz val="14"/>
        <rFont val="宋体"/>
        <charset val="134"/>
      </rPr>
      <t xml:space="preserve"> </t>
    </r>
  </si>
  <si>
    <t>31010001603</t>
  </si>
  <si>
    <r>
      <rPr>
        <sz val="14"/>
        <rFont val="宋体"/>
        <charset val="134"/>
      </rPr>
      <t>1.锤造无缝冠30元，种植体冠修复加收3元；2.塑料冠50元，种植体冠修复加收9元；3.铸造冠150元，种植体冠修复加收39元；4.烤瓷冠、瓷树脂共聚体冠、</t>
    </r>
    <r>
      <rPr>
        <b/>
        <sz val="14"/>
        <rFont val="宋体"/>
        <charset val="134"/>
      </rPr>
      <t>透明冠</t>
    </r>
    <r>
      <rPr>
        <sz val="14"/>
        <rFont val="宋体"/>
        <charset val="134"/>
      </rPr>
      <t>400元，种植体冠修复加收114元；5.贵金属冠600元，种植体冠修复加收174元；6.全瓷冠1220元，种植体冠修复加收360元；</t>
    </r>
  </si>
  <si>
    <r>
      <rPr>
        <sz val="14"/>
        <rFont val="宋体"/>
        <charset val="134"/>
      </rPr>
      <t>肺外周结节电磁导航支气管镜检查</t>
    </r>
    <r>
      <rPr>
        <b/>
        <sz val="14"/>
        <rFont val="宋体"/>
        <charset val="134"/>
      </rPr>
      <t>治疗</t>
    </r>
    <r>
      <rPr>
        <sz val="14"/>
        <rFont val="宋体"/>
        <charset val="134"/>
      </rPr>
      <t>术</t>
    </r>
  </si>
  <si>
    <t>加载肺部影像学数据，系统对肺部支气管结构进行三维成像，对肺部病灶进行术前病变分析和路径规划，寻找目标病灶，通过系统生成并建立达到病灶部位的导航路径。患者在麻醉状态下，通过支气管镜连接气管内镜定位导管和内窥镜工作通道延长导管，在实时电磁导航引导下，将内窥镜工作通道延长导管引导到肺外周病灶目标位置，抽出气管内镜定位导管，建立经支气管到达肺部目标病灶多功能工作通道，进行目标病灶的活检取样、刷片、穿刺等检查与治疗。不含病理学检查和影像学检查</t>
  </si>
  <si>
    <t>支气管镜经肺实质结节抵达术减收40%</t>
  </si>
  <si>
    <t>名称需要修改</t>
  </si>
  <si>
    <t>名称不规范，未找到依据</t>
  </si>
  <si>
    <r>
      <rPr>
        <sz val="14"/>
        <rFont val="宋体"/>
        <charset val="134"/>
      </rPr>
      <t>含活检；</t>
    </r>
    <r>
      <rPr>
        <b/>
        <sz val="14"/>
        <rFont val="宋体"/>
        <charset val="134"/>
      </rPr>
      <t>包括超声肠镜检查术</t>
    </r>
  </si>
  <si>
    <r>
      <rPr>
        <sz val="14"/>
        <rFont val="宋体"/>
        <charset val="134"/>
      </rPr>
      <t>六岁及以下儿童在原价基础上加收30%；</t>
    </r>
    <r>
      <rPr>
        <b/>
        <sz val="14"/>
        <rFont val="宋体"/>
        <charset val="134"/>
      </rPr>
      <t>经皮肝穿刺引流术三甲医院300元，三甲以下医院270元。</t>
    </r>
  </si>
  <si>
    <r>
      <rPr>
        <sz val="14"/>
        <rFont val="宋体"/>
        <charset val="134"/>
      </rPr>
      <t>烧伤面积＞30%。</t>
    </r>
    <r>
      <rPr>
        <b/>
        <sz val="14"/>
        <rFont val="宋体"/>
        <charset val="134"/>
      </rPr>
      <t>烧伤面积＜30%时，三甲医院80元、三甲以下医院72元。</t>
    </r>
  </si>
  <si>
    <r>
      <rPr>
        <sz val="14"/>
        <rFont val="宋体"/>
        <charset val="134"/>
      </rPr>
      <t>同时做左心室造影三甲医院加收540元，三甲以下医院加收485元。</t>
    </r>
    <r>
      <rPr>
        <b/>
        <sz val="14"/>
        <rFont val="宋体"/>
        <charset val="134"/>
      </rPr>
      <t>同时行冠状动脉血流储备分数检查加收10%。</t>
    </r>
  </si>
  <si>
    <r>
      <rPr>
        <sz val="14"/>
        <rFont val="宋体"/>
        <charset val="134"/>
      </rPr>
      <t>包括</t>
    </r>
    <r>
      <rPr>
        <b/>
        <sz val="14"/>
        <rFont val="宋体"/>
        <charset val="134"/>
      </rPr>
      <t>飞秒白内障手术</t>
    </r>
  </si>
  <si>
    <t>玻璃体切割头、硅胶、膨胀气体、重水、硅油</t>
  </si>
  <si>
    <r>
      <rPr>
        <sz val="14"/>
        <rFont val="宋体"/>
        <charset val="134"/>
      </rPr>
      <t>激光法三甲医院加收250元，三甲以下医院加收225元。</t>
    </r>
    <r>
      <rPr>
        <b/>
        <sz val="14"/>
        <rFont val="宋体"/>
        <charset val="134"/>
      </rPr>
      <t>人工玻璃体球囊置入术参照执行。</t>
    </r>
  </si>
  <si>
    <t>003306010210000-330601021</t>
  </si>
  <si>
    <t>内镜下鼻咽病损切除术三甲医院800元，三甲以下医院720元。</t>
  </si>
  <si>
    <t>内镜下鼻咽病损切除术</t>
  </si>
  <si>
    <r>
      <rPr>
        <sz val="14"/>
        <rFont val="宋体"/>
        <charset val="134"/>
      </rPr>
      <t>激光法、高频电法三甲医院加收495元，三甲以下医院加收445元。</t>
    </r>
    <r>
      <rPr>
        <b/>
        <sz val="14"/>
        <rFont val="宋体"/>
        <charset val="134"/>
      </rPr>
      <t>冷冻法参照执行。</t>
    </r>
  </si>
  <si>
    <r>
      <rPr>
        <sz val="14"/>
        <rFont val="宋体"/>
        <charset val="134"/>
      </rPr>
      <t>包括经纤支镜支架</t>
    </r>
    <r>
      <rPr>
        <b/>
        <sz val="14"/>
        <rFont val="宋体"/>
        <charset val="134"/>
      </rPr>
      <t>取出术</t>
    </r>
  </si>
  <si>
    <t>热循环灌注治疗三甲医院按550元/次，三甲以下医院按495元/次</t>
  </si>
  <si>
    <t>恶性肿瘤腔内灌注治疗（热循环）</t>
  </si>
  <si>
    <t>包括保留部分或全部二尖瓣装置，不含大C臂数字减影X光机引导</t>
  </si>
  <si>
    <t>经导管二尖瓣置换术三甲医院6130元，三甲以下5520元</t>
  </si>
  <si>
    <t>经导管三尖瓣置换术三甲医院6130元，三甲以下医院5520元</t>
  </si>
  <si>
    <t>经导管主动脉瓣置换术三甲医院6130元，三甲以下医院5520元。</t>
  </si>
  <si>
    <t>经导管二尖瓣成形术三甲医院6130元，三甲以下医院5520元。</t>
  </si>
  <si>
    <t>003308010170000-330801017</t>
  </si>
  <si>
    <t>330801017</t>
  </si>
  <si>
    <t>房间隔缺损修补术</t>
  </si>
  <si>
    <t>包括单心房间隔再造术，Ⅰ、Ⅱ孔房缺</t>
  </si>
  <si>
    <t>2570</t>
  </si>
  <si>
    <t>2310</t>
  </si>
  <si>
    <t>名称无依据，提供了《房间隔分流器植入术治疗射血分数保留心力衰竭：中国专家认识和建议》，该操作规范填写病案等医疗文书的名称需要明确</t>
  </si>
  <si>
    <t>房间隔分流器植入术</t>
  </si>
  <si>
    <t>经导管左心室减容术参照执行</t>
  </si>
  <si>
    <r>
      <rPr>
        <sz val="14"/>
        <rFont val="宋体"/>
        <charset val="134"/>
      </rPr>
      <t>双侧取栓，或多部位取栓，每增加一切口三甲医院加收480元，三甲以下医院加收430元。</t>
    </r>
    <r>
      <rPr>
        <b/>
        <sz val="14"/>
        <rFont val="宋体"/>
        <charset val="134"/>
      </rPr>
      <t>经皮周围动静脉取栓术三甲医院2880元，三甲以下医院2592元。</t>
    </r>
  </si>
  <si>
    <t>修订内涵</t>
  </si>
  <si>
    <t>腹腔镜子宫楔形切除术</t>
  </si>
  <si>
    <r>
      <rPr>
        <sz val="14"/>
        <rFont val="宋体"/>
        <charset val="134"/>
      </rPr>
      <t>包括</t>
    </r>
    <r>
      <rPr>
        <b/>
        <sz val="14"/>
        <rFont val="宋体"/>
        <charset val="134"/>
      </rPr>
      <t>颈椎后路减压侧块螺钉内固定术</t>
    </r>
  </si>
  <si>
    <t>经皮内镜辅助下腰椎融合术参照执行</t>
  </si>
  <si>
    <t>经皮内镜辅助下腰椎融合术</t>
  </si>
  <si>
    <r>
      <rPr>
        <sz val="14"/>
        <rFont val="宋体"/>
        <charset val="134"/>
      </rPr>
      <t>包括</t>
    </r>
    <r>
      <rPr>
        <b/>
        <sz val="14"/>
        <rFont val="宋体"/>
        <charset val="134"/>
      </rPr>
      <t>乳腺癌保乳手术</t>
    </r>
  </si>
  <si>
    <t>改良根治、植皮术三甲医院加收480元，三甲以下医院加收430元</t>
  </si>
  <si>
    <t>33160100506</t>
  </si>
  <si>
    <t>乳腺癌保乳手术</t>
  </si>
  <si>
    <t>内痔静脉套扎术按400元收取</t>
  </si>
  <si>
    <t>002304000100000-230400010</t>
  </si>
  <si>
    <t>230400010</t>
  </si>
  <si>
    <t>未提供采购资金来源</t>
  </si>
  <si>
    <t>002304000100000-23040001001</t>
  </si>
  <si>
    <t>23040001001</t>
  </si>
  <si>
    <t>002304000100001-23040001002</t>
  </si>
  <si>
    <t>23040001002</t>
  </si>
  <si>
    <r>
      <rPr>
        <sz val="14"/>
        <rFont val="宋体"/>
        <charset val="134"/>
      </rPr>
      <t>包括</t>
    </r>
    <r>
      <rPr>
        <b/>
        <sz val="14"/>
        <rFont val="宋体"/>
        <charset val="134"/>
      </rPr>
      <t>胫骨骨折闭合复位髓内针内固定术</t>
    </r>
  </si>
  <si>
    <r>
      <rPr>
        <sz val="14"/>
        <rFont val="宋体"/>
        <charset val="134"/>
      </rPr>
      <t>包括微波法、激光法、高频电法、</t>
    </r>
    <r>
      <rPr>
        <b/>
        <sz val="14"/>
        <rFont val="宋体"/>
        <charset val="134"/>
      </rPr>
      <t>氩离子凝固法</t>
    </r>
    <r>
      <rPr>
        <sz val="14"/>
        <rFont val="宋体"/>
        <charset val="134"/>
      </rPr>
      <t>等</t>
    </r>
  </si>
  <si>
    <r>
      <rPr>
        <sz val="12"/>
        <rFont val="宋体"/>
        <charset val="134"/>
      </rPr>
      <t>每种测定计费一次。</t>
    </r>
    <r>
      <rPr>
        <b/>
        <sz val="12"/>
        <rFont val="宋体"/>
        <charset val="134"/>
      </rPr>
      <t>游离轻链定量测定与免疫球蛋白轻链定量测定不能同时收取，对游离轻链定量测定后，再行免疫球蛋白轻链定量测定的，不得收取费用。</t>
    </r>
  </si>
  <si>
    <r>
      <rPr>
        <b/>
        <sz val="12"/>
        <rFont val="宋体"/>
        <charset val="134"/>
      </rPr>
      <t>乙型肝炎核酸定量测定</t>
    </r>
    <r>
      <rPr>
        <sz val="12"/>
        <rFont val="宋体"/>
        <charset val="134"/>
      </rPr>
      <t>载量灵敏度≤20IU/ML按400元/次收取。</t>
    </r>
  </si>
  <si>
    <r>
      <rPr>
        <sz val="12"/>
        <rFont val="宋体"/>
        <charset val="134"/>
      </rPr>
      <t>各类病原体</t>
    </r>
    <r>
      <rPr>
        <b/>
        <sz val="12"/>
        <rFont val="宋体"/>
        <charset val="134"/>
      </rPr>
      <t>核酸</t>
    </r>
    <r>
      <rPr>
        <sz val="12"/>
        <rFont val="宋体"/>
        <charset val="134"/>
      </rPr>
      <t>测定</t>
    </r>
  </si>
  <si>
    <r>
      <rPr>
        <sz val="12"/>
        <rFont val="宋体"/>
        <charset val="134"/>
      </rPr>
      <t>各类病原体</t>
    </r>
    <r>
      <rPr>
        <b/>
        <sz val="12"/>
        <rFont val="宋体"/>
        <charset val="134"/>
      </rPr>
      <t>核酸</t>
    </r>
    <r>
      <rPr>
        <sz val="12"/>
        <rFont val="宋体"/>
        <charset val="134"/>
      </rPr>
      <t>测定（全自动荧光定量）</t>
    </r>
  </si>
  <si>
    <r>
      <rPr>
        <sz val="12"/>
        <rFont val="宋体"/>
        <charset val="134"/>
      </rPr>
      <t>抗SSA、抗SSB、抗JO－1、抗Sm、抗nRNP、抗ScL-70、抗着丝点抗体</t>
    </r>
    <r>
      <rPr>
        <b/>
        <sz val="12"/>
        <rFont val="宋体"/>
        <charset val="134"/>
      </rPr>
      <t>等</t>
    </r>
    <r>
      <rPr>
        <sz val="12"/>
        <rFont val="宋体"/>
        <charset val="134"/>
      </rPr>
      <t>测定分别参照执行</t>
    </r>
  </si>
  <si>
    <r>
      <rPr>
        <b/>
        <sz val="12"/>
        <rFont val="宋体"/>
        <charset val="134"/>
      </rPr>
      <t>低于7项按项收取，7种≤抗ENA抗体＜14种三甲医院按168元收取，三甲以下按151元收取，抗ENA抗体</t>
    </r>
    <r>
      <rPr>
        <b/>
        <sz val="12"/>
        <rFont val="东文宋体"/>
        <charset val="134"/>
      </rPr>
      <t>≥</t>
    </r>
    <r>
      <rPr>
        <b/>
        <sz val="12"/>
        <rFont val="宋体"/>
        <charset val="134"/>
      </rPr>
      <t>14 种三甲医院按200元收取，三甲以下按180元收取</t>
    </r>
  </si>
  <si>
    <r>
      <rPr>
        <sz val="12"/>
        <rFont val="宋体"/>
        <charset val="134"/>
      </rPr>
      <t>包括脊髓灰质炎病毒、柯萨奇病毒、流行性乙型脑炎病毒、流行性腮腺炎病毒、麻疹病毒</t>
    </r>
    <r>
      <rPr>
        <b/>
        <sz val="12"/>
        <rFont val="宋体"/>
        <charset val="134"/>
      </rPr>
      <t>等血清抗体测定</t>
    </r>
  </si>
  <si>
    <r>
      <rPr>
        <b/>
        <sz val="12"/>
        <rFont val="宋体"/>
        <charset val="134"/>
      </rPr>
      <t>含胚胎形态学评估、胚胎/卵组织冷冻前处理、胚胎/卵组织冷冻保存</t>
    </r>
    <r>
      <rPr>
        <sz val="12"/>
        <rFont val="宋体"/>
        <charset val="134"/>
      </rPr>
      <t>；包括精子冷冻、</t>
    </r>
    <r>
      <rPr>
        <b/>
        <sz val="12"/>
        <rFont val="宋体"/>
        <charset val="134"/>
      </rPr>
      <t>卵组织冷冻。</t>
    </r>
  </si>
  <si>
    <t>多种遗传代谢病检测（高效液相串联质谱法）限符合规定资质的新生儿遗传代谢疾病筛查诊断诊治中心收取</t>
  </si>
  <si>
    <t>备注：1.风疹病毒抗体测定（250403021）、巨细胞病毒抗体测定（250403022）、巨细胞病毒抗体测定（化学发光法）（25040302201）、单纯疱疹病毒抗体测定（250403023）、单纯疱疹病毒抗体测定（250403024）、EB病毒抗体测定（250403025）、呼吸道合胞病毒抗体测定（250403026）、副流感病毒抗体测定（250403028）、天疱疮抗体测定（250403029）、水痘—带状疱疹病毒抗体测定（250403030）、腺病毒抗体测定（250403031）、流行性出血热病毒抗体测定（250403033）、狂犬病毒抗体测定（250403034）、斑疹伤寒抗体测定（250403040）、EB病毒Rta蛋白抗体定性检测（250403084）整合至病毒血清抗体检测（250403035）；取消其它病毒的血清学诊断（250501036）、病毒血清学试验（脊髓灰质炎病毒）（25040303501）、病毒血清学试验（柯萨奇病毒）（25040303502）、病毒血清学试验（流行性乙型脑炎病毒）（25040303503）、病毒血清学试验（流行性腮腺炎病毒）（25040303504）、病毒血清学试验（麻疹病毒）（25040303505）。2.甲型流感病毒抗原检测（250403085）、呼吸道合胞病毒抗原测定（250403027）整合至呼吸道病毒抗原检测（250403085）；3、人轮状病毒抗原测定（250403032）整合至肠道病毒抗原检测（250403032）</t>
  </si>
  <si>
    <t>003304020070000-330402007</t>
  </si>
  <si>
    <t>003304020070000-33040200701</t>
  </si>
  <si>
    <t>003305010130000-330501013</t>
  </si>
  <si>
    <t>003305010130000-33050101301</t>
  </si>
  <si>
    <t>33050101301</t>
  </si>
  <si>
    <t>小儿外耳道恶性肿瘤切除术</t>
  </si>
  <si>
    <t>2000</t>
  </si>
  <si>
    <t>1795</t>
  </si>
  <si>
    <t>003305020050000-330502005</t>
  </si>
  <si>
    <t>003305020050000-33050200501</t>
  </si>
  <si>
    <t>33050200501</t>
  </si>
  <si>
    <t>小儿镫骨手术</t>
  </si>
  <si>
    <t>3120</t>
  </si>
  <si>
    <t>2810</t>
  </si>
  <si>
    <t>003305020140000-330502014</t>
  </si>
  <si>
    <t>003305020140000-33050201401</t>
  </si>
  <si>
    <t>33050201401</t>
  </si>
  <si>
    <t>小儿单纯乳突凿开术</t>
  </si>
  <si>
    <t>1230</t>
  </si>
  <si>
    <t>1105</t>
  </si>
  <si>
    <t>003305020160000-330502016</t>
  </si>
  <si>
    <t>003305020160000-33050201601</t>
  </si>
  <si>
    <t>33050201601</t>
  </si>
  <si>
    <t>小儿开放式乳突根治术</t>
  </si>
  <si>
    <t>2030</t>
  </si>
  <si>
    <t>003305020180000-330502018</t>
  </si>
  <si>
    <t>003305020180000-33050201801</t>
  </si>
  <si>
    <t>33050201801</t>
  </si>
  <si>
    <t>小儿上鼓室鼓窦凿开术</t>
  </si>
  <si>
    <t>003305030020000-330503002</t>
  </si>
  <si>
    <t>003305030020000-33050300201</t>
  </si>
  <si>
    <t>33050300201</t>
  </si>
  <si>
    <t>小儿内耳开窗术</t>
  </si>
  <si>
    <t>2520</t>
  </si>
  <si>
    <t>003305030080000-330503008</t>
  </si>
  <si>
    <t>003305030080000-33050300801</t>
  </si>
  <si>
    <t>33050300801</t>
  </si>
  <si>
    <t>小儿经迷路听神经瘤切除术</t>
  </si>
  <si>
    <t>4210</t>
  </si>
  <si>
    <t>003305030140000-330503014</t>
  </si>
  <si>
    <t>003305030140000-33050301401</t>
  </si>
  <si>
    <t>33050301401</t>
  </si>
  <si>
    <t>小儿颞骨部分切除术</t>
  </si>
  <si>
    <t>003305030150000-330503015</t>
  </si>
  <si>
    <t>003305030150000-33050301501</t>
  </si>
  <si>
    <t>33050301501</t>
  </si>
  <si>
    <t>小儿颞骨次全切除术</t>
  </si>
  <si>
    <t>4290</t>
  </si>
  <si>
    <t>003305030160000-330503016</t>
  </si>
  <si>
    <t>003305030160000-33050301601</t>
  </si>
  <si>
    <t>33050301601</t>
  </si>
  <si>
    <t>小儿颞骨全切术</t>
  </si>
  <si>
    <t>5850</t>
  </si>
  <si>
    <t>4915</t>
  </si>
  <si>
    <t>003306010210000-33060102101</t>
  </si>
  <si>
    <t>33060102101</t>
  </si>
  <si>
    <t>小儿经鼻鼻腔鼻窦肿瘤切除术</t>
  </si>
  <si>
    <t>003306010210000-33060102102</t>
  </si>
  <si>
    <t>33060102102</t>
  </si>
  <si>
    <t>经鼻内镜经鼻鼻腔鼻窦肿瘤切除术</t>
  </si>
  <si>
    <t>1930</t>
  </si>
  <si>
    <t>1740</t>
  </si>
  <si>
    <t>003306010210000-33060102103</t>
  </si>
  <si>
    <t>33060102103</t>
  </si>
  <si>
    <t>小儿经鼻内镜经鼻鼻腔鼻窦肿瘤切除术</t>
  </si>
  <si>
    <t>2450</t>
  </si>
  <si>
    <t>2210</t>
  </si>
  <si>
    <t>003306020130000-330602013</t>
  </si>
  <si>
    <t>003306020130300-33060201301</t>
  </si>
  <si>
    <t>33060201301</t>
  </si>
  <si>
    <t>经鼻内镜鼻窦手术（蝶窦）</t>
  </si>
  <si>
    <t>2850</t>
  </si>
  <si>
    <t>2560</t>
  </si>
  <si>
    <t>蝶窦</t>
  </si>
  <si>
    <t>003306020130000-33060201302</t>
  </si>
  <si>
    <t>33060201302</t>
  </si>
  <si>
    <t>小儿经鼻内镜鼻窦手术</t>
  </si>
  <si>
    <t>3495</t>
  </si>
  <si>
    <t>3145</t>
  </si>
  <si>
    <t>003306020130300-33060201303</t>
  </si>
  <si>
    <t>33060201303</t>
  </si>
  <si>
    <t>小儿经鼻内镜鼻窦手术（蝶窦）</t>
  </si>
  <si>
    <t>3705</t>
  </si>
  <si>
    <t>3330</t>
  </si>
  <si>
    <t>003306030030000-330603003</t>
  </si>
  <si>
    <t>003306030030000-33060300301</t>
  </si>
  <si>
    <t>33060300301</t>
  </si>
  <si>
    <t>小儿经前颅窝鼻窦肿物切除术</t>
  </si>
  <si>
    <t>6240</t>
  </si>
  <si>
    <t>5240</t>
  </si>
  <si>
    <t>003306030040000-330603004</t>
  </si>
  <si>
    <t>003306030040000-33060300401</t>
  </si>
  <si>
    <t>33060300401</t>
  </si>
  <si>
    <t>小儿经鼻视神经减压术</t>
  </si>
  <si>
    <t>4370</t>
  </si>
  <si>
    <t>3925</t>
  </si>
  <si>
    <t>003306030070000-330603007</t>
  </si>
  <si>
    <t>003306030070000-33060300701</t>
  </si>
  <si>
    <t>33060300701</t>
  </si>
  <si>
    <t>小儿经鼻内镜脑膜修补术</t>
  </si>
  <si>
    <t>3745</t>
  </si>
  <si>
    <t>3365</t>
  </si>
  <si>
    <t>003306050090000-330605009</t>
  </si>
  <si>
    <t>003306050090000-33060500901</t>
  </si>
  <si>
    <t>33060500901</t>
  </si>
  <si>
    <t>小儿上颌骨部分切除术</t>
  </si>
  <si>
    <t>2990</t>
  </si>
  <si>
    <t>003306050100000-330605010</t>
  </si>
  <si>
    <t>003306050100000-33060501001</t>
  </si>
  <si>
    <t>33060501001</t>
  </si>
  <si>
    <t>小儿上颌骨次全切除术</t>
  </si>
  <si>
    <t>3250</t>
  </si>
  <si>
    <t>003306050110000-330605011</t>
  </si>
  <si>
    <t>003306050110000-33060501101</t>
  </si>
  <si>
    <t>33060501101</t>
  </si>
  <si>
    <t>小儿上颌骨全切术</t>
  </si>
  <si>
    <t>4240</t>
  </si>
  <si>
    <t>003306050120000-330605012</t>
  </si>
  <si>
    <t>003306050120000-33060501201</t>
  </si>
  <si>
    <t>33060501201</t>
  </si>
  <si>
    <t>小儿上颌骨扩大切除术</t>
  </si>
  <si>
    <t>003306050130000-330605013</t>
  </si>
  <si>
    <t>003306050130000-33060501301</t>
  </si>
  <si>
    <t>33060501301</t>
  </si>
  <si>
    <t>小儿颌骨良性病变切除术</t>
  </si>
  <si>
    <t>003306110030000-330611003</t>
  </si>
  <si>
    <t>003306110030000-33061100301</t>
  </si>
  <si>
    <t>33061100301</t>
  </si>
  <si>
    <t>小儿经硬腭进路鼻咽肿瘤切除术</t>
  </si>
  <si>
    <t>2455</t>
  </si>
  <si>
    <t>003306110040000-330611004</t>
  </si>
  <si>
    <t>003306110040000-33061100401</t>
  </si>
  <si>
    <t>33061100401</t>
  </si>
  <si>
    <t>小儿经硬腭进路鼻咽狭窄闭锁切开成形术</t>
  </si>
  <si>
    <t>2290</t>
  </si>
  <si>
    <t>003306110090000-330611009</t>
  </si>
  <si>
    <t>003306110090000-33061100901</t>
  </si>
  <si>
    <t>33061100901</t>
  </si>
  <si>
    <t>小儿侧颅底切除术</t>
  </si>
  <si>
    <t>7175</t>
  </si>
  <si>
    <t>常规消毒、开睑。结膜下浸润麻醉，下方球结膜用显微镊将球结膜提起反折，确定切除量，用显微剪呈月牙形剪除多余球结膜，将其下多余筋膜清除干净，对合结膜切口，用10-0缝线行结膜切口连续缝合，术毕结膜囊涂抗生素眼膏单眼包扎。</t>
  </si>
  <si>
    <t>逐层进腹，探查，粘连松解，胃底游离，胃底折叠(360°胃底折叠，270°胃底折叠)，经腹壁另戳孔置管固定，清点器具、纱布无误，冲洗腹腔，逐层关腹。///经腹腔镜胃底折叠术：腹壁多处戳孔，造气腹，插入观察镜，插入操作内镜，插入辅助器械，探查，粘连松解，胃底游离，胃底折叠(360°胃底折叠，270°胃底折叠)，止血，置管引出固定，缝合伤口。</t>
  </si>
  <si>
    <t>蛛网膜下腔阻滞麻醉或全身麻醉。消毒铺巾，铺防水材料，膝关节前方入路，关节镜探查髌上囊、关节软骨、半月板及交叉韧带，半月板缝合，充分止血，冲洗关节腔，必要时放置引流，缝合，加压包扎，支具或石膏固定。不含负压引流置入，软骨修复，髁间窝成形、半月板切除。</t>
  </si>
  <si>
    <t>在腰椎麻醉或局部浸润麻醉下，常规碘伏消毒铺巾，于踝关节前外侧弧形切口，直达断裂的距腓前韧带处，清除局部血肿，将撕裂的韧带加固缝合，止血，引流，负压吸引。</t>
  </si>
  <si>
    <t>医院上报名称：距腓前韧带重建术</t>
  </si>
  <si>
    <t>包括淋巴水肿患者皮肤评估测量、手法引流、压力治疗及功能锻炼。</t>
  </si>
</sst>
</file>

<file path=xl/styles.xml><?xml version="1.0" encoding="utf-8"?>
<styleSheet xmlns="http://schemas.openxmlformats.org/spreadsheetml/2006/main">
  <numFmts count="6">
    <numFmt numFmtId="176" formatCode="0_);[Red]\(0\)"/>
    <numFmt numFmtId="177" formatCode="0.0_);[Red]\(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92">
    <font>
      <sz val="12"/>
      <name val="宋体"/>
      <charset val="134"/>
    </font>
    <font>
      <sz val="11"/>
      <name val="方正书宋_GBK"/>
      <charset val="134"/>
    </font>
    <font>
      <b/>
      <sz val="11"/>
      <name val="方正书宋_GBK"/>
      <charset val="134"/>
    </font>
    <font>
      <sz val="10"/>
      <name val="等线"/>
      <charset val="134"/>
      <scheme val="minor"/>
    </font>
    <font>
      <sz val="14"/>
      <name val="宋体"/>
      <charset val="134"/>
    </font>
    <font>
      <sz val="20"/>
      <name val="等线"/>
      <charset val="134"/>
      <scheme val="minor"/>
    </font>
    <font>
      <b/>
      <sz val="20"/>
      <name val="等线"/>
      <charset val="134"/>
      <scheme val="minor"/>
    </font>
    <font>
      <sz val="20"/>
      <color theme="1"/>
      <name val="等线"/>
      <charset val="134"/>
      <scheme val="minor"/>
    </font>
    <font>
      <b/>
      <sz val="12"/>
      <name val="宋体"/>
      <charset val="134"/>
    </font>
    <font>
      <sz val="12"/>
      <name val="方正书宋_GBK"/>
      <charset val="134"/>
    </font>
    <font>
      <sz val="12"/>
      <color rgb="FFFF0000"/>
      <name val="宋体"/>
      <charset val="134"/>
    </font>
    <font>
      <sz val="11"/>
      <name val="等线"/>
      <charset val="134"/>
      <scheme val="minor"/>
    </font>
    <font>
      <sz val="10"/>
      <color rgb="FFFF0000"/>
      <name val="等线"/>
      <charset val="134"/>
      <scheme val="minor"/>
    </font>
    <font>
      <b/>
      <sz val="12"/>
      <color theme="1"/>
      <name val="宋体"/>
      <charset val="134"/>
    </font>
    <font>
      <b/>
      <sz val="10"/>
      <name val="等线"/>
      <charset val="134"/>
      <scheme val="minor"/>
    </font>
    <font>
      <b/>
      <sz val="12"/>
      <name val="方正书宋_GBK"/>
      <charset val="134"/>
    </font>
    <font>
      <b/>
      <sz val="11"/>
      <name val="等线"/>
      <charset val="134"/>
      <scheme val="minor"/>
    </font>
    <font>
      <b/>
      <sz val="12"/>
      <color rgb="FFFF0000"/>
      <name val="宋体"/>
      <charset val="134"/>
    </font>
    <font>
      <b/>
      <sz val="12"/>
      <color rgb="FFFF0000"/>
      <name val="方正书宋_GBK"/>
      <charset val="134"/>
    </font>
    <font>
      <sz val="8"/>
      <color theme="1"/>
      <name val="等线"/>
      <charset val="134"/>
      <scheme val="minor"/>
    </font>
    <font>
      <sz val="14"/>
      <color indexed="10"/>
      <name val="宋体"/>
      <charset val="134"/>
    </font>
    <font>
      <sz val="14"/>
      <name val="方正小标宋简体"/>
      <charset val="134"/>
    </font>
    <font>
      <b/>
      <sz val="14"/>
      <color indexed="8"/>
      <name val="宋体"/>
      <charset val="134"/>
    </font>
    <font>
      <sz val="14"/>
      <name val="方正书宋_GBK"/>
      <charset val="134"/>
    </font>
    <font>
      <b/>
      <sz val="14"/>
      <color rgb="FFFF0000"/>
      <name val="宋体"/>
      <charset val="134"/>
    </font>
    <font>
      <b/>
      <sz val="14"/>
      <name val="宋体"/>
      <charset val="134"/>
    </font>
    <font>
      <sz val="14"/>
      <name val="等线"/>
      <charset val="134"/>
      <scheme val="minor"/>
    </font>
    <font>
      <sz val="14"/>
      <color rgb="FFFF0000"/>
      <name val="宋体"/>
      <charset val="134"/>
    </font>
    <font>
      <sz val="14"/>
      <name val="等线"/>
      <charset val="134"/>
    </font>
    <font>
      <sz val="11"/>
      <color rgb="FFFF0000"/>
      <name val="方正书宋_GBK"/>
      <charset val="134"/>
    </font>
    <font>
      <b/>
      <sz val="11"/>
      <color theme="1"/>
      <name val="方正书宋_GBK"/>
      <charset val="134"/>
    </font>
    <font>
      <b/>
      <sz val="11"/>
      <color rgb="FFFF0000"/>
      <name val="方正书宋_GBK"/>
      <charset val="134"/>
    </font>
    <font>
      <b/>
      <sz val="10"/>
      <name val="方正书宋_GBK"/>
      <charset val="134"/>
    </font>
    <font>
      <sz val="12"/>
      <name val="黑体"/>
      <charset val="134"/>
    </font>
    <font>
      <sz val="14"/>
      <name val="黑体"/>
      <charset val="134"/>
    </font>
    <font>
      <sz val="20"/>
      <name val="方正小标宋简体"/>
      <charset val="134"/>
    </font>
    <font>
      <sz val="14"/>
      <name val="仿宋_GB2312"/>
      <charset val="134"/>
    </font>
    <font>
      <sz val="14"/>
      <color rgb="FF000000"/>
      <name val="仿宋_GB2312"/>
      <charset val="134"/>
    </font>
    <font>
      <sz val="14"/>
      <color theme="1"/>
      <name val="仿宋_GB2312"/>
      <charset val="134"/>
    </font>
    <font>
      <sz val="11"/>
      <color indexed="8"/>
      <name val="宋体"/>
      <charset val="134"/>
    </font>
    <font>
      <sz val="11"/>
      <color indexed="62"/>
      <name val="宋体"/>
      <charset val="134"/>
    </font>
    <font>
      <b/>
      <sz val="11"/>
      <color indexed="52"/>
      <name val="宋体"/>
      <charset val="134"/>
    </font>
    <font>
      <b/>
      <sz val="11"/>
      <color indexed="8"/>
      <name val="宋体"/>
      <charset val="134"/>
    </font>
    <font>
      <b/>
      <sz val="11"/>
      <color indexed="63"/>
      <name val="宋体"/>
      <charset val="134"/>
    </font>
    <font>
      <sz val="10"/>
      <name val="宋体"/>
      <charset val="134"/>
    </font>
    <font>
      <b/>
      <sz val="18"/>
      <color indexed="56"/>
      <name val="宋体"/>
      <charset val="134"/>
    </font>
    <font>
      <b/>
      <sz val="13"/>
      <color indexed="56"/>
      <name val="宋体"/>
      <charset val="134"/>
    </font>
    <font>
      <b/>
      <sz val="11"/>
      <color indexed="9"/>
      <name val="宋体"/>
      <charset val="134"/>
    </font>
    <font>
      <sz val="11"/>
      <name val="宋体"/>
      <charset val="134"/>
    </font>
    <font>
      <sz val="11"/>
      <color indexed="17"/>
      <name val="宋体"/>
      <charset val="134"/>
    </font>
    <font>
      <sz val="11"/>
      <color theme="1"/>
      <name val="等线"/>
      <charset val="134"/>
      <scheme val="minor"/>
    </font>
    <font>
      <b/>
      <sz val="11"/>
      <color indexed="56"/>
      <name val="宋体"/>
      <charset val="134"/>
    </font>
    <font>
      <sz val="11"/>
      <color indexed="9"/>
      <name val="宋体"/>
      <charset val="134"/>
    </font>
    <font>
      <sz val="11"/>
      <color indexed="60"/>
      <name val="宋体"/>
      <charset val="134"/>
    </font>
    <font>
      <b/>
      <sz val="15"/>
      <color indexed="56"/>
      <name val="宋体"/>
      <charset val="134"/>
    </font>
    <font>
      <b/>
      <sz val="13"/>
      <color indexed="62"/>
      <name val="宋体"/>
      <charset val="134"/>
    </font>
    <font>
      <sz val="11"/>
      <color indexed="20"/>
      <name val="宋体"/>
      <charset val="134"/>
    </font>
    <font>
      <sz val="11"/>
      <color theme="0"/>
      <name val="等线"/>
      <charset val="0"/>
      <scheme val="minor"/>
    </font>
    <font>
      <sz val="11"/>
      <color indexed="52"/>
      <name val="宋体"/>
      <charset val="134"/>
    </font>
    <font>
      <sz val="10"/>
      <name val="Arial"/>
      <charset val="134"/>
    </font>
    <font>
      <i/>
      <sz val="11"/>
      <color indexed="23"/>
      <name val="宋体"/>
      <charset val="134"/>
    </font>
    <font>
      <sz val="11"/>
      <color indexed="19"/>
      <name val="宋体"/>
      <charset val="134"/>
    </font>
    <font>
      <sz val="11"/>
      <color rgb="FFFF0000"/>
      <name val="等线"/>
      <charset val="0"/>
      <scheme val="minor"/>
    </font>
    <font>
      <sz val="11"/>
      <color indexed="10"/>
      <name val="宋体"/>
      <charset val="134"/>
    </font>
    <font>
      <b/>
      <sz val="11"/>
      <color rgb="FFFFFFFF"/>
      <name val="等线"/>
      <charset val="0"/>
      <scheme val="minor"/>
    </font>
    <font>
      <sz val="11"/>
      <color rgb="FF9C6500"/>
      <name val="等线"/>
      <charset val="0"/>
      <scheme val="minor"/>
    </font>
    <font>
      <b/>
      <sz val="11"/>
      <color indexed="53"/>
      <name val="宋体"/>
      <charset val="134"/>
    </font>
    <font>
      <b/>
      <sz val="13"/>
      <color theme="3"/>
      <name val="等线"/>
      <charset val="134"/>
      <scheme val="minor"/>
    </font>
    <font>
      <b/>
      <sz val="18"/>
      <color theme="3"/>
      <name val="等线"/>
      <charset val="134"/>
      <scheme val="minor"/>
    </font>
    <font>
      <sz val="11"/>
      <color indexed="17"/>
      <name val="等线"/>
      <charset val="134"/>
    </font>
    <font>
      <sz val="11"/>
      <color theme="1"/>
      <name val="等线"/>
      <charset val="0"/>
      <scheme val="minor"/>
    </font>
    <font>
      <b/>
      <sz val="11"/>
      <color theme="1"/>
      <name val="等线"/>
      <charset val="0"/>
      <scheme val="minor"/>
    </font>
    <font>
      <sz val="11"/>
      <color indexed="53"/>
      <name val="宋体"/>
      <charset val="134"/>
    </font>
    <font>
      <b/>
      <sz val="11"/>
      <color rgb="FF3F3F3F"/>
      <name val="等线"/>
      <charset val="0"/>
      <scheme val="minor"/>
    </font>
    <font>
      <sz val="12"/>
      <color indexed="17"/>
      <name val="宋体"/>
      <charset val="134"/>
    </font>
    <font>
      <b/>
      <sz val="15"/>
      <color indexed="62"/>
      <name val="宋体"/>
      <charset val="134"/>
    </font>
    <font>
      <sz val="11"/>
      <color indexed="16"/>
      <name val="宋体"/>
      <charset val="134"/>
    </font>
    <font>
      <sz val="11"/>
      <color rgb="FFFA7D00"/>
      <name val="等线"/>
      <charset val="0"/>
      <scheme val="minor"/>
    </font>
    <font>
      <b/>
      <sz val="11"/>
      <color indexed="62"/>
      <name val="宋体"/>
      <charset val="134"/>
    </font>
    <font>
      <sz val="11"/>
      <color rgb="FF006100"/>
      <name val="等线"/>
      <charset val="0"/>
      <scheme val="minor"/>
    </font>
    <font>
      <b/>
      <sz val="18"/>
      <color indexed="62"/>
      <name val="宋体"/>
      <charset val="134"/>
    </font>
    <font>
      <i/>
      <sz val="11"/>
      <color rgb="FF7F7F7F"/>
      <name val="等线"/>
      <charset val="0"/>
      <scheme val="minor"/>
    </font>
    <font>
      <u/>
      <sz val="11"/>
      <color rgb="FF0000FF"/>
      <name val="等线"/>
      <charset val="0"/>
      <scheme val="minor"/>
    </font>
    <font>
      <b/>
      <sz val="11"/>
      <color theme="3"/>
      <name val="等线"/>
      <charset val="134"/>
      <scheme val="minor"/>
    </font>
    <font>
      <u/>
      <sz val="11"/>
      <color rgb="FF800080"/>
      <name val="等线"/>
      <charset val="0"/>
      <scheme val="minor"/>
    </font>
    <font>
      <sz val="11"/>
      <color rgb="FF3F3F76"/>
      <name val="等线"/>
      <charset val="0"/>
      <scheme val="minor"/>
    </font>
    <font>
      <sz val="11"/>
      <color rgb="FF9C0006"/>
      <name val="等线"/>
      <charset val="0"/>
      <scheme val="minor"/>
    </font>
    <font>
      <b/>
      <sz val="11"/>
      <color rgb="FFFA7D00"/>
      <name val="等线"/>
      <charset val="0"/>
      <scheme val="minor"/>
    </font>
    <font>
      <sz val="11"/>
      <color theme="0"/>
      <name val="等线"/>
      <charset val="134"/>
      <scheme val="minor"/>
    </font>
    <font>
      <b/>
      <sz val="15"/>
      <color theme="3"/>
      <name val="等线"/>
      <charset val="134"/>
      <scheme val="minor"/>
    </font>
    <font>
      <b/>
      <sz val="12"/>
      <name val="东文宋体"/>
      <charset val="134"/>
    </font>
    <font>
      <sz val="14"/>
      <name val="Arial"/>
      <charset val="134"/>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52"/>
        <bgColor indexed="64"/>
      </patternFill>
    </fill>
    <fill>
      <patternFill patternType="solid">
        <fgColor indexed="30"/>
        <bgColor indexed="64"/>
      </patternFill>
    </fill>
    <fill>
      <patternFill patternType="solid">
        <fgColor indexed="43"/>
        <bgColor indexed="64"/>
      </patternFill>
    </fill>
    <fill>
      <patternFill patternType="solid">
        <fgColor indexed="29"/>
        <bgColor indexed="64"/>
      </patternFill>
    </fill>
    <fill>
      <patternFill patternType="solid">
        <fgColor indexed="53"/>
        <bgColor indexed="64"/>
      </patternFill>
    </fill>
    <fill>
      <patternFill patternType="solid">
        <fgColor indexed="45"/>
        <bgColor indexed="64"/>
      </patternFill>
    </fill>
    <fill>
      <patternFill patternType="solid">
        <fgColor indexed="62"/>
        <bgColor indexed="64"/>
      </patternFill>
    </fill>
    <fill>
      <patternFill patternType="solid">
        <fgColor indexed="36"/>
        <bgColor indexed="64"/>
      </patternFill>
    </fill>
    <fill>
      <patternFill patternType="solid">
        <fgColor indexed="57"/>
        <bgColor indexed="64"/>
      </patternFill>
    </fill>
    <fill>
      <patternFill patternType="solid">
        <fgColor indexed="31"/>
        <bgColor indexed="64"/>
      </patternFill>
    </fill>
    <fill>
      <patternFill patternType="solid">
        <fgColor indexed="49"/>
        <bgColor indexed="64"/>
      </patternFill>
    </fill>
    <fill>
      <patternFill patternType="solid">
        <fgColor theme="8"/>
        <bgColor indexed="64"/>
      </patternFill>
    </fill>
    <fill>
      <patternFill patternType="solid">
        <fgColor indexed="11"/>
        <bgColor indexed="64"/>
      </patternFill>
    </fill>
    <fill>
      <patternFill patternType="solid">
        <fgColor indexed="10"/>
        <bgColor indexed="64"/>
      </patternFill>
    </fill>
    <fill>
      <patternFill patternType="solid">
        <fgColor indexed="54"/>
        <bgColor indexed="64"/>
      </patternFill>
    </fill>
    <fill>
      <patternFill patternType="solid">
        <fgColor rgb="FFA5A5A5"/>
        <bgColor indexed="64"/>
      </patternFill>
    </fill>
    <fill>
      <patternFill patternType="solid">
        <fgColor rgb="FFFFEB9C"/>
        <bgColor indexed="64"/>
      </patternFill>
    </fill>
    <fill>
      <patternFill patternType="solid">
        <fgColor indexed="23"/>
        <bgColor indexed="64"/>
      </patternFill>
    </fill>
    <fill>
      <patternFill patternType="solid">
        <fgColor indexed="51"/>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399945066682943"/>
        <bgColor indexed="64"/>
      </patternFill>
    </fill>
    <fill>
      <patternFill patternType="solid">
        <fgColor theme="6" tint="0.399975585192419"/>
        <bgColor indexed="64"/>
      </patternFill>
    </fill>
    <fill>
      <patternFill patternType="solid">
        <fgColor theme="4"/>
        <bgColor indexed="64"/>
      </patternFill>
    </fill>
  </fills>
  <borders count="29">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style="thin">
        <color indexed="23"/>
      </right>
      <top/>
      <bottom/>
      <diagonal/>
    </border>
    <border>
      <left style="thin">
        <color indexed="23"/>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62"/>
      </bottom>
      <diagonal/>
    </border>
    <border>
      <left/>
      <right/>
      <top/>
      <bottom style="thick">
        <color indexed="44"/>
      </bottom>
      <diagonal/>
    </border>
    <border>
      <left/>
      <right/>
      <top/>
      <bottom style="medium">
        <color indexed="62"/>
      </bottom>
      <diagonal/>
    </border>
    <border>
      <left/>
      <right/>
      <top/>
      <bottom style="medium">
        <color indexed="22"/>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indexed="5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indexed="54"/>
      </top>
      <bottom style="double">
        <color indexed="54"/>
      </bottom>
      <diagonal/>
    </border>
  </borders>
  <cellStyleXfs count="4091">
    <xf numFmtId="0" fontId="0" fillId="0" borderId="0"/>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39" fillId="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52" fillId="20"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74"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52" fillId="20"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75" fillId="0" borderId="23"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0" fillId="0" borderId="0"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2" fillId="12"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7" fillId="8" borderId="12" applyNumberForma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41" fillId="7" borderId="7" applyNumberFormat="false" applyAlignment="false" applyProtection="false">
      <alignment vertical="center"/>
    </xf>
    <xf numFmtId="0" fontId="0" fillId="0" borderId="0"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72" fillId="0" borderId="18"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4" borderId="0" applyNumberFormat="false" applyBorder="false" applyAlignment="false" applyProtection="false">
      <alignment vertical="center"/>
    </xf>
    <xf numFmtId="0" fontId="52" fillId="12"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28"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52" fillId="25"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24" borderId="0" applyNumberFormat="false" applyBorder="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52" fillId="12"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13" borderId="0" applyNumberFormat="false" applyBorder="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7" fillId="8" borderId="12"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60" fillId="0" borderId="0" applyNumberFormat="false" applyFill="false" applyBorder="false" applyAlignment="false" applyProtection="false">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5" borderId="0" applyNumberFormat="false" applyBorder="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xf numFmtId="0" fontId="59" fillId="0" borderId="0" applyProtection="false"/>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4" fillId="0" borderId="0">
      <alignment vertical="top" wrapText="true"/>
    </xf>
    <xf numFmtId="0" fontId="39" fillId="9" borderId="0" applyNumberFormat="false" applyBorder="false" applyAlignment="false" applyProtection="false">
      <alignment vertical="center"/>
    </xf>
    <xf numFmtId="0" fontId="54" fillId="0" borderId="14"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9" fillId="10"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7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52" fillId="13"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0" fillId="0" borderId="0"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1" fillId="0" borderId="13"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11"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4" fillId="0" borderId="14"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21"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52" fillId="15"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9" fillId="10"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12"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21"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2" fillId="9" borderId="0" applyNumberFormat="false" applyBorder="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52" fillId="22"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2" fillId="20"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0" fillId="0" borderId="0">
      <alignment vertical="center"/>
    </xf>
    <xf numFmtId="0" fontId="50" fillId="0" borderId="0">
      <alignment vertical="center"/>
    </xf>
    <xf numFmtId="0" fontId="41" fillId="7" borderId="7" applyNumberFormat="false" applyAlignment="false" applyProtection="false">
      <alignment vertical="center"/>
    </xf>
    <xf numFmtId="0" fontId="39" fillId="30" borderId="0" applyNumberFormat="false" applyBorder="false" applyAlignment="false" applyProtection="false">
      <alignment vertical="center"/>
    </xf>
    <xf numFmtId="0" fontId="39" fillId="0" borderId="0">
      <alignment vertical="center"/>
    </xf>
    <xf numFmtId="0" fontId="39" fillId="0" borderId="0">
      <alignment vertical="center"/>
    </xf>
    <xf numFmtId="0" fontId="39" fillId="5"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52" fillId="12"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4" fillId="0" borderId="0">
      <alignment vertical="top" wrapText="true"/>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4" fillId="0" borderId="0">
      <alignment vertical="top" wrapText="true"/>
    </xf>
    <xf numFmtId="0" fontId="52" fillId="15" borderId="0" applyNumberFormat="false" applyBorder="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52" fillId="16"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54" fillId="0" borderId="14" applyNumberFormat="false" applyFill="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39" fillId="0" borderId="0">
      <alignment vertical="center"/>
    </xf>
    <xf numFmtId="0" fontId="39" fillId="9"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58" fillId="0" borderId="18" applyNumberFormat="false" applyFill="false" applyAlignment="false" applyProtection="false">
      <alignment vertical="center"/>
    </xf>
    <xf numFmtId="0" fontId="43" fillId="7" borderId="10" applyNumberFormat="false" applyAlignment="false" applyProtection="false">
      <alignment vertical="center"/>
    </xf>
    <xf numFmtId="0" fontId="39" fillId="10"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21"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41" fontId="50" fillId="0" borderId="0" applyFont="false" applyFill="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0" fillId="0" borderId="0">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15"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39" fillId="30" borderId="0" applyNumberFormat="false" applyBorder="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59" fillId="0" borderId="0"/>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2" fillId="13"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52" fillId="13"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15" borderId="0" applyNumberFormat="false" applyBorder="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39" fillId="21"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0" fillId="0" borderId="0">
      <alignment vertical="center"/>
    </xf>
    <xf numFmtId="0" fontId="39" fillId="6" borderId="8" applyNumberFormat="false" applyFont="false" applyAlignment="false" applyProtection="false">
      <alignment vertical="center"/>
    </xf>
    <xf numFmtId="0" fontId="39"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0" fillId="0" borderId="0"/>
    <xf numFmtId="0" fontId="0" fillId="0" borderId="0"/>
    <xf numFmtId="0" fontId="39" fillId="0" borderId="0">
      <alignment vertical="center"/>
    </xf>
    <xf numFmtId="0" fontId="39" fillId="0" borderId="0">
      <alignment vertical="center"/>
    </xf>
    <xf numFmtId="0" fontId="39" fillId="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21"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4" fillId="0" borderId="0">
      <alignment vertical="top" wrapText="true"/>
    </xf>
    <xf numFmtId="9" fontId="39" fillId="0" borderId="0" applyFon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0" fillId="0" borderId="0"/>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22"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52" fillId="15"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39"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39" fillId="4"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17" borderId="0" applyNumberFormat="false" applyBorder="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0"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52" fillId="1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17"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52" fillId="15" borderId="0" applyNumberFormat="false" applyBorder="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4"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xf numFmtId="0" fontId="0"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54" fillId="0" borderId="14" applyNumberFormat="false" applyFill="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43" fillId="7" borderId="10" applyNumberForma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2" fillId="1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9" borderId="0" applyNumberFormat="false" applyBorder="false" applyAlignment="false" applyProtection="false">
      <alignment vertical="center"/>
    </xf>
    <xf numFmtId="0" fontId="56" fillId="17" borderId="0" applyNumberFormat="false" applyBorder="false" applyAlignment="false" applyProtection="false">
      <alignment vertical="center"/>
    </xf>
    <xf numFmtId="0" fontId="70" fillId="49" borderId="0" applyNumberFormat="false" applyBorder="false" applyAlignment="false" applyProtection="false">
      <alignment vertical="center"/>
    </xf>
    <xf numFmtId="0" fontId="41" fillId="7" borderId="7" applyNumberFormat="false" applyAlignment="false" applyProtection="false">
      <alignment vertical="center"/>
    </xf>
    <xf numFmtId="0" fontId="52" fillId="22"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0" fillId="0" borderId="0"/>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8" fillId="0" borderId="18" applyNumberFormat="false" applyFill="false" applyAlignment="false" applyProtection="false">
      <alignment vertical="center"/>
    </xf>
    <xf numFmtId="0" fontId="56" fillId="17"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52" fillId="2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54" fillId="0" borderId="14" applyNumberFormat="false" applyFill="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10" borderId="0" applyNumberFormat="false" applyBorder="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59" fillId="0" borderId="0"/>
    <xf numFmtId="0" fontId="41" fillId="7" borderId="7" applyNumberForma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52" fillId="25"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0" fillId="0" borderId="0"/>
    <xf numFmtId="0" fontId="40" fillId="4" borderId="7" applyNumberFormat="false" applyAlignment="false" applyProtection="false">
      <alignment vertical="center"/>
    </xf>
    <xf numFmtId="0" fontId="0" fillId="0" borderId="0"/>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9" fillId="10" borderId="0" applyNumberFormat="false" applyBorder="false" applyAlignment="false" applyProtection="false">
      <alignment vertical="center"/>
    </xf>
    <xf numFmtId="0" fontId="44" fillId="0" borderId="0">
      <alignment vertical="top" wrapText="true"/>
    </xf>
    <xf numFmtId="0" fontId="39" fillId="21" borderId="0" applyNumberFormat="false" applyBorder="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52" fillId="2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11"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11"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52" fillId="1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9" fillId="10"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6" fillId="17" borderId="0" applyNumberFormat="false" applyBorder="false" applyAlignment="false"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57" fillId="35" borderId="0" applyNumberFormat="false" applyBorder="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39" fillId="0" borderId="0">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39" fillId="0" borderId="0">
      <alignment vertical="center"/>
    </xf>
    <xf numFmtId="0" fontId="44" fillId="0" borderId="0">
      <alignment vertical="top" wrapText="true"/>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52" fillId="22"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66" fillId="3" borderId="7" applyNumberForma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16" borderId="0" applyNumberFormat="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30"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2" fillId="16"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39" fillId="9"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9" borderId="0" applyNumberFormat="false" applyBorder="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65" fillId="28" borderId="0" applyNumberFormat="false" applyBorder="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64" fillId="27" borderId="19"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6" fillId="0" borderId="11" applyNumberFormat="false" applyFill="false" applyAlignment="false" applyProtection="false">
      <alignment vertical="center"/>
    </xf>
    <xf numFmtId="0" fontId="42" fillId="0" borderId="9" applyNumberFormat="false" applyFill="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xf numFmtId="9" fontId="50" fillId="0" borderId="0" applyFont="false" applyFill="false" applyBorder="false" applyAlignment="false" applyProtection="false">
      <alignment vertical="center"/>
    </xf>
    <xf numFmtId="0" fontId="40" fillId="4" borderId="7" applyNumberFormat="false" applyAlignment="false" applyProtection="false">
      <alignment vertical="center"/>
    </xf>
    <xf numFmtId="0" fontId="0" fillId="0" borderId="0"/>
    <xf numFmtId="0" fontId="39" fillId="0" borderId="0">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26"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54" fillId="0" borderId="14"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52" fillId="12" borderId="0" applyNumberFormat="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58" fillId="0" borderId="18"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73" fillId="32" borderId="22"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15"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1" fillId="7" borderId="7" applyNumberForma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2" fillId="24"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39" fillId="15"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3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52" fillId="13"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83"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9" fillId="10" borderId="0" applyNumberFormat="false" applyBorder="false" applyAlignment="false" applyProtection="false">
      <alignment vertical="center"/>
    </xf>
    <xf numFmtId="0" fontId="52" fillId="2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2" fillId="26"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44" fontId="50" fillId="0" borderId="0" applyFont="false" applyFill="false" applyBorder="false" applyAlignment="false" applyProtection="false">
      <alignment vertical="center"/>
    </xf>
    <xf numFmtId="0" fontId="50" fillId="0" borderId="0">
      <alignment vertical="center"/>
    </xf>
    <xf numFmtId="0" fontId="44" fillId="0" borderId="0">
      <alignment vertical="top" wrapText="true"/>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2" fillId="20" borderId="0" applyNumberFormat="false" applyBorder="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72" fillId="0" borderId="18"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0" fillId="0" borderId="0"/>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9" fillId="10"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52"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77" fillId="0" borderId="25" applyNumberFormat="false" applyFill="false" applyAlignment="false" applyProtection="false">
      <alignment vertical="center"/>
    </xf>
    <xf numFmtId="0" fontId="39" fillId="30" borderId="0" applyNumberFormat="false" applyBorder="false" applyAlignment="false" applyProtection="false">
      <alignment vertical="center"/>
    </xf>
    <xf numFmtId="0" fontId="0" fillId="0" borderId="0">
      <alignment vertical="center"/>
    </xf>
    <xf numFmtId="0" fontId="0" fillId="0" borderId="0"/>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8" fillId="0" borderId="0" applyNumberFormat="false" applyFill="false" applyBorder="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4"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4" fillId="0" borderId="14" applyNumberFormat="false" applyFill="false" applyAlignment="false" applyProtection="false">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2" fillId="13"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52" fillId="22" borderId="0" applyNumberFormat="false" applyBorder="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39" fillId="10" borderId="0" applyNumberFormat="false" applyBorder="false" applyAlignment="false" applyProtection="false">
      <alignment vertical="center"/>
    </xf>
    <xf numFmtId="0" fontId="57" fillId="59"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54" fillId="0" borderId="14" applyNumberFormat="false" applyFill="false" applyAlignment="false" applyProtection="false">
      <alignment vertical="center"/>
    </xf>
    <xf numFmtId="0" fontId="39" fillId="30" borderId="0" applyNumberFormat="false" applyBorder="false" applyAlignment="false" applyProtection="false">
      <alignment vertical="center"/>
    </xf>
    <xf numFmtId="0" fontId="71" fillId="0" borderId="21"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70" fillId="43" borderId="0" applyNumberFormat="false" applyBorder="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39"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57" fillId="37" borderId="0" applyNumberFormat="false" applyBorder="false" applyAlignment="false" applyProtection="false">
      <alignment vertical="center"/>
    </xf>
    <xf numFmtId="0" fontId="44" fillId="0" borderId="0">
      <alignment vertical="top" wrapText="true"/>
    </xf>
    <xf numFmtId="0" fontId="54" fillId="0" borderId="14" applyNumberFormat="false" applyFill="false" applyAlignment="false" applyProtection="false">
      <alignment vertical="center"/>
    </xf>
    <xf numFmtId="0" fontId="70" fillId="44" borderId="0" applyNumberFormat="false" applyBorder="false" applyAlignment="false" applyProtection="false">
      <alignment vertical="center"/>
    </xf>
    <xf numFmtId="0" fontId="41" fillId="7" borderId="7" applyNumberFormat="false" applyAlignment="false" applyProtection="false">
      <alignment vertical="center"/>
    </xf>
    <xf numFmtId="43" fontId="50" fillId="0" borderId="0" applyFon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42" fontId="50" fillId="0" borderId="0" applyFont="false" applyFill="false" applyBorder="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81" fillId="0" borderId="0" applyNumberFormat="false" applyFill="false" applyBorder="false" applyAlignment="false" applyProtection="false">
      <alignment vertical="center"/>
    </xf>
    <xf numFmtId="0" fontId="39" fillId="11"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2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42" fillId="0" borderId="9" applyNumberFormat="false" applyFill="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52" fillId="22"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15"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9" fillId="10" borderId="0" applyNumberFormat="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51" fillId="0" borderId="13" applyNumberFormat="false" applyFill="false" applyAlignment="false" applyProtection="false">
      <alignment vertical="center"/>
    </xf>
    <xf numFmtId="0" fontId="52" fillId="12" borderId="0" applyNumberFormat="false" applyBorder="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7" fillId="45" borderId="0" applyNumberFormat="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39" fillId="1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5"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70" fillId="47" borderId="0" applyNumberFormat="false" applyBorder="false" applyAlignment="false" applyProtection="false">
      <alignment vertical="center"/>
    </xf>
    <xf numFmtId="0" fontId="41" fillId="7" borderId="7" applyNumberFormat="false" applyAlignment="false" applyProtection="false">
      <alignment vertical="center"/>
    </xf>
    <xf numFmtId="0" fontId="50" fillId="36" borderId="24"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89" fillId="0" borderId="20"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62"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39" fillId="0" borderId="0">
      <alignment vertical="center"/>
    </xf>
    <xf numFmtId="0" fontId="44" fillId="0" borderId="0">
      <alignment vertical="top" wrapText="true"/>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5" borderId="0" applyNumberFormat="false" applyBorder="false" applyAlignment="false" applyProtection="false">
      <alignment vertical="center"/>
    </xf>
    <xf numFmtId="0" fontId="39" fillId="0" borderId="0">
      <alignment vertical="center"/>
    </xf>
    <xf numFmtId="0" fontId="39" fillId="0" borderId="0">
      <alignment vertical="center"/>
    </xf>
    <xf numFmtId="0" fontId="52" fillId="1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7" fillId="48"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45" fillId="0" borderId="0" applyNumberFormat="false" applyFill="false" applyBorder="false" applyAlignment="false" applyProtection="false">
      <alignment vertical="center"/>
    </xf>
    <xf numFmtId="0" fontId="0" fillId="0" borderId="0">
      <alignment vertical="center"/>
    </xf>
    <xf numFmtId="0" fontId="39" fillId="24"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82"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7" fillId="50"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56" fillId="17" borderId="0" applyNumberFormat="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9" fillId="10" borderId="0" applyNumberFormat="false" applyBorder="false" applyAlignment="false" applyProtection="false">
      <alignment vertical="center"/>
    </xf>
    <xf numFmtId="0" fontId="0" fillId="0" borderId="0"/>
    <xf numFmtId="0" fontId="39" fillId="0" borderId="0">
      <alignment vertical="center"/>
    </xf>
    <xf numFmtId="0" fontId="43" fillId="7" borderId="10" applyNumberFormat="false" applyAlignment="false" applyProtection="false">
      <alignment vertical="center"/>
    </xf>
    <xf numFmtId="0" fontId="39" fillId="21"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83" fillId="0" borderId="26"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84"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9"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49" fillId="10" borderId="0" applyNumberFormat="false" applyBorder="false" applyAlignment="false" applyProtection="false">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57" fillId="42"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0" fillId="0" borderId="0"/>
    <xf numFmtId="0" fontId="39" fillId="0" borderId="0">
      <alignment vertical="center"/>
    </xf>
    <xf numFmtId="0" fontId="39" fillId="0" borderId="0">
      <alignment vertical="center"/>
    </xf>
    <xf numFmtId="0" fontId="70" fillId="51"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6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57" fillId="39"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70" fillId="33"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0" fillId="0" borderId="0"/>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70" fillId="52"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11"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7" fillId="40" borderId="0" applyNumberFormat="false" applyBorder="false" applyAlignment="false" applyProtection="false">
      <alignment vertical="center"/>
    </xf>
    <xf numFmtId="0" fontId="44" fillId="0" borderId="0">
      <alignment vertical="top" wrapText="true"/>
    </xf>
    <xf numFmtId="0" fontId="44" fillId="0" borderId="0">
      <alignment vertical="top" wrapText="true"/>
    </xf>
    <xf numFmtId="0" fontId="39" fillId="24"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9" fillId="30"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70" fillId="53" borderId="0" applyNumberFormat="false" applyBorder="false" applyAlignment="false" applyProtection="false">
      <alignment vertical="center"/>
    </xf>
    <xf numFmtId="0" fontId="39" fillId="0" borderId="0">
      <alignment vertical="center"/>
    </xf>
    <xf numFmtId="0" fontId="46" fillId="0" borderId="11" applyNumberFormat="false" applyFill="false" applyAlignment="false" applyProtection="false">
      <alignment vertical="center"/>
    </xf>
    <xf numFmtId="0" fontId="43" fillId="7" borderId="10" applyNumberFormat="false" applyAlignment="false" applyProtection="false">
      <alignment vertical="center"/>
    </xf>
    <xf numFmtId="0" fontId="0" fillId="0" borderId="0"/>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70" fillId="5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57" fillId="38"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54" fillId="0" borderId="14"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30" borderId="0" applyNumberFormat="false" applyBorder="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79" fillId="41" borderId="0" applyNumberFormat="false" applyBorder="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85" fillId="55" borderId="27" applyNumberFormat="false" applyAlignment="false" applyProtection="false">
      <alignment vertical="center"/>
    </xf>
    <xf numFmtId="0" fontId="42" fillId="0" borderId="9" applyNumberFormat="false" applyFill="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67" fillId="0" borderId="20"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86" fillId="56"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7" fillId="8" borderId="12"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9" fillId="10"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70" fillId="46" borderId="0" applyNumberFormat="false" applyBorder="false" applyAlignment="false" applyProtection="false">
      <alignment vertical="center"/>
    </xf>
    <xf numFmtId="0" fontId="43" fillId="7" borderId="10" applyNumberForma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43" fillId="7" borderId="10" applyNumberFormat="false" applyAlignment="false" applyProtection="false">
      <alignment vertical="center"/>
    </xf>
    <xf numFmtId="0" fontId="63" fillId="0" borderId="0" applyNumberFormat="false" applyFill="false" applyBorder="false" applyAlignment="false" applyProtection="false">
      <alignment vertical="center"/>
    </xf>
    <xf numFmtId="0" fontId="39" fillId="0" borderId="0">
      <alignment vertical="center"/>
    </xf>
    <xf numFmtId="0" fontId="39" fillId="0" borderId="0">
      <alignment vertical="center"/>
    </xf>
    <xf numFmtId="0" fontId="60"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6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2" fillId="2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52" fillId="2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52" fillId="19"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2" fillId="19" borderId="0" applyNumberFormat="false" applyBorder="false" applyAlignment="false" applyProtection="false">
      <alignment vertical="center"/>
    </xf>
    <xf numFmtId="0" fontId="52" fillId="22" borderId="0" applyNumberFormat="false" applyBorder="false" applyAlignment="false" applyProtection="false">
      <alignment vertical="center"/>
    </xf>
    <xf numFmtId="0" fontId="43" fillId="7" borderId="10" applyNumberFormat="false" applyAlignment="false" applyProtection="false">
      <alignment vertical="center"/>
    </xf>
    <xf numFmtId="0" fontId="52" fillId="16"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52" fillId="2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87" fillId="32" borderId="2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6" fillId="0" borderId="11" applyNumberFormat="false" applyFill="false" applyAlignment="false" applyProtection="false">
      <alignment vertical="center"/>
    </xf>
    <xf numFmtId="0" fontId="53" fillId="14"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53" fillId="14"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0" fillId="0" borderId="0">
      <alignment vertical="center"/>
    </xf>
    <xf numFmtId="0" fontId="43" fillId="7" borderId="10" applyNumberForma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39" fillId="0" borderId="0">
      <alignment vertical="center"/>
    </xf>
    <xf numFmtId="0" fontId="44" fillId="0" borderId="0">
      <alignment vertical="top" wrapText="true"/>
    </xf>
    <xf numFmtId="0" fontId="39"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59" fillId="0" borderId="0"/>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52" fillId="24"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0" fillId="0" borderId="0">
      <alignment vertical="center"/>
    </xf>
    <xf numFmtId="0" fontId="39" fillId="0" borderId="0">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5"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39" fillId="0" borderId="0">
      <alignment vertical="center"/>
    </xf>
    <xf numFmtId="0" fontId="48" fillId="0" borderId="0" applyNumberFormat="false" applyFill="false" applyBorder="false" applyAlignment="false" applyProtection="false">
      <alignment vertical="center"/>
    </xf>
    <xf numFmtId="0" fontId="0" fillId="0" borderId="0">
      <alignment vertical="center"/>
    </xf>
    <xf numFmtId="0" fontId="88" fillId="57" borderId="0" applyNumberFormat="false" applyBorder="false" applyAlignment="false" applyProtection="false">
      <alignment vertical="center"/>
    </xf>
    <xf numFmtId="0" fontId="50" fillId="0" borderId="0"/>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39" fillId="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52" fillId="20"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5" borderId="0" applyNumberFormat="false" applyBorder="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52" fillId="19"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52" fillId="22" borderId="0" applyNumberFormat="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0" fillId="0" borderId="0">
      <alignment vertical="center"/>
    </xf>
    <xf numFmtId="0" fontId="41" fillId="7" borderId="7" applyNumberFormat="false" applyAlignment="false" applyProtection="false">
      <alignment vertical="center"/>
    </xf>
    <xf numFmtId="0" fontId="39" fillId="21" borderId="0" applyNumberFormat="false" applyBorder="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8" fillId="0" borderId="0" applyNumberFormat="false" applyFill="false" applyBorder="false" applyAlignment="false" applyProtection="false">
      <alignment vertical="center"/>
    </xf>
    <xf numFmtId="0" fontId="52" fillId="16"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4" fillId="0" borderId="0">
      <alignment vertical="top" wrapText="true"/>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4" borderId="0" applyNumberFormat="false" applyBorder="false" applyAlignment="false" applyProtection="false">
      <alignment vertical="center"/>
    </xf>
    <xf numFmtId="0" fontId="39" fillId="0" borderId="0">
      <alignment vertical="center"/>
    </xf>
    <xf numFmtId="0" fontId="58" fillId="0" borderId="18"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66" fillId="3"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8" fillId="0" borderId="18" applyNumberFormat="false" applyFill="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52" fillId="25"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7" fillId="8" borderId="12"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52" fillId="22"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21" borderId="0" applyNumberFormat="false" applyBorder="false" applyAlignment="false" applyProtection="false">
      <alignment vertical="center"/>
    </xf>
    <xf numFmtId="0" fontId="0" fillId="0" borderId="0"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53" fillId="14" borderId="0" applyNumberFormat="false" applyBorder="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9" fillId="10" borderId="0" applyNumberFormat="false" applyBorder="false" applyAlignment="false" applyProtection="false">
      <alignment vertical="center"/>
    </xf>
    <xf numFmtId="0" fontId="56" fillId="17" borderId="0" applyNumberFormat="false" applyBorder="false" applyAlignment="false" applyProtection="false">
      <alignment vertical="center"/>
    </xf>
    <xf numFmtId="0" fontId="54" fillId="0" borderId="14"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52" fillId="20"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58" fillId="0" borderId="18"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51" fillId="0" borderId="13" applyNumberFormat="false" applyFill="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70" fillId="31" borderId="0" applyNumberFormat="false" applyBorder="false" applyAlignment="false" applyProtection="false">
      <alignment vertical="center"/>
    </xf>
    <xf numFmtId="0" fontId="47" fillId="8" borderId="12"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52" fillId="2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70" fillId="34" borderId="0" applyNumberFormat="false" applyBorder="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9" fillId="10"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60"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52" fillId="13"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52" fillId="15"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0" fillId="0" borderId="0"/>
    <xf numFmtId="0" fontId="52" fillId="22"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52" fillId="19" borderId="0" applyNumberFormat="false" applyBorder="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9" fillId="10" borderId="0" applyNumberFormat="false" applyBorder="false" applyAlignment="false" applyProtection="false">
      <alignment vertical="center"/>
    </xf>
    <xf numFmtId="0" fontId="0" fillId="0" borderId="0"/>
    <xf numFmtId="9" fontId="39" fillId="0" borderId="0" applyFont="false" applyFill="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5" fillId="0" borderId="0" applyNumberFormat="false" applyFill="false" applyBorder="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9" fontId="39" fillId="0" borderId="0" applyFont="false" applyFill="false" applyBorder="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21"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53" fillId="14"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3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44" fillId="0" borderId="0">
      <alignment vertical="top" wrapText="true"/>
    </xf>
    <xf numFmtId="0" fontId="44" fillId="0" borderId="0">
      <alignment vertical="top" wrapText="true"/>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59" fillId="0" borderId="0" applyProtection="false"/>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56" fillId="17" borderId="0" applyNumberFormat="false" applyBorder="false" applyAlignment="false" applyProtection="false">
      <alignment vertical="center"/>
    </xf>
    <xf numFmtId="0" fontId="39" fillId="0" borderId="0">
      <alignment vertical="center"/>
    </xf>
    <xf numFmtId="0" fontId="0" fillId="0" borderId="0"/>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9" fillId="0" borderId="0"/>
    <xf numFmtId="0" fontId="0" fillId="0" borderId="0"/>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40" fillId="4" borderId="7" applyNumberFormat="false" applyAlignment="false" applyProtection="false">
      <alignment vertical="center"/>
    </xf>
    <xf numFmtId="0" fontId="58" fillId="0" borderId="18" applyNumberFormat="false" applyFill="false" applyAlignment="false" applyProtection="false">
      <alignment vertical="center"/>
    </xf>
    <xf numFmtId="0" fontId="44" fillId="0" borderId="0">
      <alignment vertical="top" wrapText="true"/>
    </xf>
    <xf numFmtId="0" fontId="0" fillId="0" borderId="0"/>
    <xf numFmtId="0" fontId="44" fillId="0" borderId="0">
      <alignment vertical="top" wrapText="true"/>
    </xf>
    <xf numFmtId="0" fontId="39" fillId="9"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1" fillId="0" borderId="13"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52" fillId="2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6" fillId="0" borderId="11"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52" fillId="25"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6" fillId="0" borderId="11" applyNumberFormat="false" applyFill="false" applyAlignment="false" applyProtection="false">
      <alignment vertical="center"/>
    </xf>
    <xf numFmtId="0" fontId="39" fillId="6" borderId="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39" fillId="24"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9" borderId="0" applyNumberFormat="false" applyBorder="false" applyAlignment="false" applyProtection="false">
      <alignment vertical="center"/>
    </xf>
    <xf numFmtId="0" fontId="52" fillId="12"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6" fillId="0" borderId="11" applyNumberFormat="false" applyFill="false" applyAlignment="false" applyProtection="false">
      <alignment vertical="center"/>
    </xf>
    <xf numFmtId="0" fontId="58" fillId="0" borderId="18"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44" fillId="0" borderId="0">
      <alignment vertical="top" wrapText="true"/>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39" fillId="17"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21"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52" fillId="16"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30" borderId="0" applyNumberFormat="false" applyBorder="false" applyAlignment="false" applyProtection="false">
      <alignment vertical="center"/>
    </xf>
    <xf numFmtId="0" fontId="44" fillId="0" borderId="0">
      <alignment vertical="top" wrapText="true"/>
    </xf>
    <xf numFmtId="0" fontId="39" fillId="0" borderId="0">
      <alignment vertical="center"/>
    </xf>
    <xf numFmtId="0" fontId="39" fillId="6" borderId="8" applyNumberFormat="false" applyFont="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15"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51"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6" fillId="0" borderId="11"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52" fillId="24" borderId="0" applyNumberFormat="false" applyBorder="false" applyAlignment="false" applyProtection="false">
      <alignment vertical="center"/>
    </xf>
    <xf numFmtId="9" fontId="50" fillId="0" borderId="0" applyFon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3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54" fillId="0" borderId="14"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58" fillId="0" borderId="18" applyNumberFormat="false" applyFill="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9" fontId="39" fillId="0" borderId="0" applyFont="false" applyFill="false" applyBorder="false" applyAlignment="false" applyProtection="false">
      <alignment vertical="center"/>
    </xf>
    <xf numFmtId="0" fontId="42" fillId="0" borderId="9"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52" fillId="24"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39" fillId="21" borderId="0" applyNumberFormat="false" applyBorder="false" applyAlignment="false" applyProtection="false">
      <alignment vertical="center"/>
    </xf>
    <xf numFmtId="0" fontId="52" fillId="22" borderId="0" applyNumberFormat="false" applyBorder="false" applyAlignment="false" applyProtection="false">
      <alignment vertical="center"/>
    </xf>
    <xf numFmtId="0" fontId="52" fillId="22"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6" borderId="0" applyNumberFormat="false" applyBorder="false" applyAlignment="false" applyProtection="false">
      <alignment vertical="center"/>
    </xf>
    <xf numFmtId="0" fontId="50"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2" fillId="2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9" fontId="39" fillId="0" borderId="0" applyFont="false" applyFill="false" applyBorder="false" applyAlignment="false" applyProtection="false">
      <alignment vertical="center"/>
    </xf>
    <xf numFmtId="0" fontId="43" fillId="7" borderId="10" applyNumberFormat="false" applyAlignment="false" applyProtection="false">
      <alignment vertical="center"/>
    </xf>
    <xf numFmtId="0" fontId="39" fillId="5" borderId="0" applyNumberFormat="false" applyBorder="false" applyAlignment="false" applyProtection="false">
      <alignment vertical="center"/>
    </xf>
    <xf numFmtId="0" fontId="41" fillId="7" borderId="7" applyNumberFormat="false" applyAlignment="false" applyProtection="false">
      <alignment vertical="center"/>
    </xf>
    <xf numFmtId="0" fontId="0" fillId="0" borderId="0"/>
    <xf numFmtId="0" fontId="39" fillId="30" borderId="0" applyNumberFormat="false" applyBorder="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21"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52" fillId="2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39" fillId="21"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43" fillId="7" borderId="10" applyNumberFormat="false" applyAlignment="false" applyProtection="false">
      <alignment vertical="center"/>
    </xf>
    <xf numFmtId="0" fontId="54" fillId="0" borderId="14" applyNumberFormat="false" applyFill="false" applyAlignment="false" applyProtection="false">
      <alignment vertical="center"/>
    </xf>
    <xf numFmtId="0" fontId="43" fillId="7" borderId="10" applyNumberFormat="false" applyAlignment="false" applyProtection="false">
      <alignment vertical="center"/>
    </xf>
    <xf numFmtId="0" fontId="52" fillId="25"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0" fillId="0" borderId="0">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9" fontId="39" fillId="0" borderId="0" applyFont="false" applyFill="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1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24" borderId="0" applyNumberFormat="false" applyBorder="false" applyAlignment="false" applyProtection="false">
      <alignment vertical="center"/>
    </xf>
    <xf numFmtId="0" fontId="52" fillId="22" borderId="0" applyNumberFormat="false" applyBorder="false" applyAlignment="false" applyProtection="false">
      <alignment vertical="center"/>
    </xf>
    <xf numFmtId="0" fontId="8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54" fillId="0" borderId="14"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52" fillId="24"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30" borderId="0" applyNumberFormat="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6" fillId="0" borderId="11"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9" fontId="39" fillId="0" borderId="0" applyFont="false" applyFill="false" applyBorder="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75" fillId="0" borderId="23" applyNumberFormat="false" applyFill="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xf numFmtId="0" fontId="39" fillId="6" borderId="8" applyNumberFormat="false" applyFont="false" applyAlignment="false" applyProtection="false">
      <alignment vertical="center"/>
    </xf>
    <xf numFmtId="0" fontId="44" fillId="0" borderId="0">
      <alignment vertical="top" wrapText="true"/>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9" fontId="39" fillId="0" borderId="0" applyFont="false" applyFill="false" applyBorder="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0" fillId="0" borderId="0"/>
    <xf numFmtId="0" fontId="39" fillId="0" borderId="0">
      <alignment vertical="center"/>
    </xf>
    <xf numFmtId="0" fontId="39" fillId="0" borderId="0">
      <alignment vertical="center"/>
    </xf>
    <xf numFmtId="0" fontId="44" fillId="0" borderId="0">
      <alignment vertical="top" wrapText="true"/>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78" fillId="0" borderId="17"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52" fillId="1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11" borderId="0" applyNumberFormat="false" applyBorder="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39" fillId="15" borderId="0" applyNumberFormat="false" applyBorder="false" applyAlignment="false" applyProtection="false">
      <alignment vertical="center"/>
    </xf>
    <xf numFmtId="0" fontId="41" fillId="7" borderId="7" applyNumberFormat="false" applyAlignment="false" applyProtection="false">
      <alignment vertical="center"/>
    </xf>
    <xf numFmtId="0" fontId="54" fillId="0" borderId="14" applyNumberFormat="false" applyFill="false" applyAlignment="false" applyProtection="false">
      <alignment vertical="center"/>
    </xf>
    <xf numFmtId="0" fontId="51" fillId="0" borderId="13" applyNumberFormat="false" applyFill="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52" fillId="22"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39" fillId="0" borderId="0">
      <alignment vertical="center"/>
    </xf>
    <xf numFmtId="0" fontId="39" fillId="11" borderId="0" applyNumberFormat="false" applyBorder="false" applyAlignment="false" applyProtection="false">
      <alignment vertical="center"/>
    </xf>
    <xf numFmtId="0" fontId="39" fillId="0" borderId="0">
      <alignment vertical="center"/>
    </xf>
    <xf numFmtId="0" fontId="39" fillId="30"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6" fillId="0" borderId="11"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44" fillId="0" borderId="0">
      <alignment vertical="top" wrapText="true"/>
    </xf>
    <xf numFmtId="0" fontId="44" fillId="0" borderId="0">
      <alignment vertical="top" wrapText="true"/>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0" fillId="0" borderId="0"/>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11"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39" fillId="0" borderId="0">
      <alignment vertical="center"/>
    </xf>
    <xf numFmtId="0" fontId="48" fillId="0" borderId="0" applyNumberFormat="false" applyFill="false" applyBorder="false" applyAlignment="false" applyProtection="false">
      <alignment vertical="center"/>
    </xf>
    <xf numFmtId="0" fontId="0"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4" fillId="0" borderId="14"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39" fillId="0" borderId="0">
      <alignment vertical="center"/>
    </xf>
    <xf numFmtId="0" fontId="39" fillId="4"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9"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0" fillId="0" borderId="0"/>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52" fillId="1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0" fillId="0" borderId="0"/>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4" fillId="0" borderId="0">
      <alignment vertical="top" wrapText="true"/>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9" fontId="39" fillId="0" borderId="0" applyFont="false" applyFill="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11"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5"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39" fillId="10" borderId="0" applyNumberFormat="false" applyBorder="false" applyAlignment="false" applyProtection="false">
      <alignment vertical="center"/>
    </xf>
    <xf numFmtId="0" fontId="39" fillId="0" borderId="0">
      <alignment vertical="center"/>
    </xf>
    <xf numFmtId="0" fontId="0" fillId="0" borderId="0"/>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60"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0" fillId="0" borderId="0" applyProtection="false">
      <alignment vertical="center"/>
    </xf>
    <xf numFmtId="0" fontId="41" fillId="7" borderId="7" applyNumberFormat="false" applyAlignment="false" applyProtection="false">
      <alignment vertical="center"/>
    </xf>
    <xf numFmtId="0" fontId="52" fillId="22"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52" fillId="15"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0" fillId="0" borderId="0">
      <alignment vertical="center"/>
    </xf>
    <xf numFmtId="0" fontId="59" fillId="0" borderId="0"/>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63" fillId="0" borderId="0" applyNumberFormat="false" applyFill="false" applyBorder="false" applyAlignment="false" applyProtection="false">
      <alignment vertical="center"/>
    </xf>
    <xf numFmtId="0" fontId="39" fillId="11"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3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52" fillId="25"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39" fillId="0" borderId="0">
      <alignment vertical="center"/>
    </xf>
    <xf numFmtId="0" fontId="58" fillId="0" borderId="18" applyNumberFormat="false" applyFill="false" applyAlignment="false" applyProtection="false">
      <alignment vertical="center"/>
    </xf>
    <xf numFmtId="0" fontId="41" fillId="7" borderId="7" applyNumberFormat="false" applyAlignment="false" applyProtection="false">
      <alignment vertical="center"/>
    </xf>
    <xf numFmtId="0" fontId="3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51" fillId="0" borderId="17"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56" fillId="17" borderId="0" applyNumberFormat="false" applyBorder="false" applyAlignment="false" applyProtection="false">
      <alignment vertical="center"/>
    </xf>
    <xf numFmtId="0" fontId="51" fillId="0" borderId="13"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0" fillId="0" borderId="0"/>
    <xf numFmtId="0" fontId="44" fillId="0" borderId="0">
      <alignment vertical="top" wrapText="true"/>
    </xf>
    <xf numFmtId="0" fontId="44" fillId="0" borderId="0">
      <alignment vertical="top" wrapText="true"/>
    </xf>
    <xf numFmtId="0" fontId="52" fillId="24"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0"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5" borderId="0" applyNumberFormat="false" applyBorder="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11"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39" fillId="0" borderId="0">
      <alignment vertical="center"/>
    </xf>
    <xf numFmtId="0" fontId="0" fillId="0" borderId="0"/>
    <xf numFmtId="0" fontId="41" fillId="7" borderId="7" applyNumberFormat="false" applyAlignment="false" applyProtection="false">
      <alignment vertical="center"/>
    </xf>
    <xf numFmtId="0" fontId="52" fillId="15" borderId="0" applyNumberFormat="false" applyBorder="false" applyAlignment="false" applyProtection="false">
      <alignment vertical="center"/>
    </xf>
    <xf numFmtId="0" fontId="44" fillId="0" borderId="0">
      <alignment vertical="top" wrapText="true"/>
    </xf>
    <xf numFmtId="0" fontId="39" fillId="30"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9" fontId="39" fillId="0" borderId="0" applyFont="false" applyFill="false" applyBorder="false" applyAlignment="false" applyProtection="false">
      <alignment vertical="center"/>
    </xf>
    <xf numFmtId="0" fontId="0" fillId="0" borderId="0"/>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57" fillId="23"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21"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61" fillId="14"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0" fillId="0" borderId="0">
      <alignment vertical="center"/>
    </xf>
    <xf numFmtId="0" fontId="40" fillId="4" borderId="7" applyNumberFormat="false" applyAlignment="false" applyProtection="false">
      <alignment vertical="center"/>
    </xf>
    <xf numFmtId="0" fontId="39" fillId="0" borderId="0">
      <alignment vertical="center"/>
    </xf>
    <xf numFmtId="0" fontId="3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0" fillId="0" borderId="0">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5"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9" fillId="10" borderId="0" applyNumberFormat="false" applyBorder="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39" fillId="6" borderId="8" applyNumberFormat="false" applyFont="false" applyAlignment="false" applyProtection="false">
      <alignment vertical="center"/>
    </xf>
    <xf numFmtId="0" fontId="39" fillId="5" borderId="0" applyNumberFormat="false" applyBorder="false" applyAlignment="false" applyProtection="false">
      <alignment vertical="center"/>
    </xf>
    <xf numFmtId="0" fontId="52" fillId="22" borderId="0" applyNumberFormat="false" applyBorder="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39" fillId="15" borderId="0" applyNumberFormat="false" applyBorder="false" applyAlignment="false" applyProtection="false">
      <alignment vertical="center"/>
    </xf>
    <xf numFmtId="0" fontId="40" fillId="4" borderId="7" applyNumberFormat="false" applyAlignment="false" applyProtection="false">
      <alignment vertical="center"/>
    </xf>
    <xf numFmtId="0" fontId="0" fillId="0" borderId="0"/>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39" fillId="21"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50" fillId="0" borderId="0"/>
    <xf numFmtId="0" fontId="48" fillId="0" borderId="0" applyNumberFormat="false" applyFill="false" applyBorder="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5"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9" fontId="39" fillId="0" borderId="0" applyFont="false" applyFill="false" applyBorder="false" applyAlignment="false" applyProtection="false">
      <alignment vertical="center"/>
    </xf>
    <xf numFmtId="0" fontId="0" fillId="0" borderId="0"/>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50" fillId="0" borderId="0">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0" borderId="0">
      <alignment vertical="center"/>
    </xf>
    <xf numFmtId="0" fontId="44" fillId="0" borderId="0">
      <alignment vertical="top" wrapText="true"/>
    </xf>
    <xf numFmtId="0" fontId="44" fillId="0" borderId="0">
      <alignment vertical="top" wrapText="true"/>
    </xf>
    <xf numFmtId="9" fontId="39" fillId="0" borderId="0" applyFont="false" applyFill="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10"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59" fillId="0" borderId="0"/>
    <xf numFmtId="0" fontId="42" fillId="0" borderId="9" applyNumberFormat="false" applyFill="false" applyAlignment="false" applyProtection="false">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9" fontId="39" fillId="0" borderId="0" applyFont="false" applyFill="false" applyBorder="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53" fillId="14" borderId="0" applyNumberFormat="false" applyBorder="false" applyAlignment="false" applyProtection="false">
      <alignment vertical="center"/>
    </xf>
    <xf numFmtId="0" fontId="41" fillId="7" borderId="7" applyNumberFormat="false" applyAlignment="false" applyProtection="false">
      <alignment vertical="center"/>
    </xf>
    <xf numFmtId="9" fontId="39" fillId="0" borderId="0" applyFont="false" applyFill="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0" fillId="4"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9" fontId="39" fillId="0" borderId="0" applyFont="false" applyFill="false" applyBorder="false" applyAlignment="false" applyProtection="false">
      <alignment vertical="center"/>
    </xf>
    <xf numFmtId="0" fontId="0" fillId="0" borderId="0"/>
    <xf numFmtId="0" fontId="39" fillId="15" borderId="0" applyNumberFormat="false" applyBorder="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15" borderId="0" applyNumberFormat="false" applyBorder="false" applyAlignment="false" applyProtection="false">
      <alignment vertical="center"/>
    </xf>
    <xf numFmtId="0" fontId="56" fillId="17"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52" fillId="12"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6" fillId="0" borderId="16" applyNumberFormat="false" applyFill="false" applyAlignment="false" applyProtection="false">
      <alignment vertical="center"/>
    </xf>
    <xf numFmtId="0" fontId="39" fillId="0" borderId="0">
      <alignment vertical="center"/>
    </xf>
    <xf numFmtId="0" fontId="52" fillId="2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44" fillId="0" borderId="0">
      <alignment vertical="top" wrapText="true"/>
    </xf>
    <xf numFmtId="0" fontId="6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39" fillId="30" borderId="0" applyNumberFormat="false" applyBorder="false" applyAlignment="false" applyProtection="false">
      <alignment vertical="center"/>
    </xf>
    <xf numFmtId="0" fontId="0" fillId="0" borderId="0"/>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15" borderId="0" applyNumberFormat="false" applyBorder="false" applyAlignment="false" applyProtection="false">
      <alignment vertical="center"/>
    </xf>
    <xf numFmtId="0" fontId="52" fillId="1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3" fillId="7" borderId="10"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52" fillId="19"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5"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11"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52" fillId="20"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0" fillId="0" borderId="0"/>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9"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4" borderId="0" applyNumberFormat="false" applyBorder="false" applyAlignment="false" applyProtection="false">
      <alignment vertical="center"/>
    </xf>
    <xf numFmtId="0" fontId="39" fillId="0" borderId="0">
      <alignment vertical="center"/>
    </xf>
    <xf numFmtId="0" fontId="56" fillId="17"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0" fontId="52" fillId="19" borderId="0" applyNumberFormat="false" applyBorder="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4" fillId="0" borderId="0">
      <alignment vertical="top" wrapText="true"/>
    </xf>
    <xf numFmtId="0" fontId="44" fillId="0" borderId="0">
      <alignment vertical="top" wrapText="true"/>
    </xf>
    <xf numFmtId="0" fontId="42" fillId="0" borderId="9" applyNumberFormat="false" applyFill="false" applyAlignment="false" applyProtection="false">
      <alignment vertical="center"/>
    </xf>
    <xf numFmtId="0" fontId="0"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51" fillId="0" borderId="0" applyNumberFormat="false" applyFill="false" applyBorder="false" applyAlignment="false" applyProtection="false">
      <alignment vertical="center"/>
    </xf>
    <xf numFmtId="0" fontId="56" fillId="17" borderId="0" applyNumberFormat="false" applyBorder="false" applyAlignment="false" applyProtection="false">
      <alignment vertical="center"/>
    </xf>
    <xf numFmtId="0" fontId="39" fillId="0" borderId="0">
      <alignment vertical="center"/>
    </xf>
    <xf numFmtId="0" fontId="51"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52"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52" fillId="18" borderId="0" applyNumberFormat="false" applyBorder="false" applyAlignment="false" applyProtection="false">
      <alignment vertical="center"/>
    </xf>
    <xf numFmtId="0" fontId="40" fillId="4" borderId="7" applyNumberFormat="false" applyAlignment="false" applyProtection="false">
      <alignment vertical="center"/>
    </xf>
    <xf numFmtId="0" fontId="50" fillId="0" borderId="0">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0" fillId="0" borderId="0"/>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39" fillId="15"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56" fillId="17" borderId="0" applyNumberFormat="false" applyBorder="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6" fillId="0" borderId="11"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9" fillId="10" borderId="0" applyNumberFormat="false" applyBorder="false" applyAlignment="false" applyProtection="false">
      <alignment vertical="center"/>
    </xf>
    <xf numFmtId="0" fontId="40" fillId="4" borderId="7" applyNumberFormat="false" applyAlignment="false" applyProtection="false">
      <alignment vertical="center"/>
    </xf>
    <xf numFmtId="0" fontId="55" fillId="0" borderId="15" applyNumberFormat="false" applyFill="false" applyAlignment="false" applyProtection="false">
      <alignment vertical="center"/>
    </xf>
    <xf numFmtId="0" fontId="39" fillId="6" borderId="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0" fillId="0" borderId="0">
      <alignment vertical="center"/>
    </xf>
    <xf numFmtId="0" fontId="44" fillId="0" borderId="0">
      <alignment vertical="top" wrapText="true"/>
    </xf>
    <xf numFmtId="0" fontId="44" fillId="0" borderId="0">
      <alignment vertical="top" wrapText="true"/>
    </xf>
    <xf numFmtId="0" fontId="42" fillId="0" borderId="9" applyNumberFormat="false" applyFill="false" applyAlignment="false" applyProtection="false">
      <alignment vertical="center"/>
    </xf>
    <xf numFmtId="0" fontId="0" fillId="0" borderId="0">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39" fillId="4"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5" borderId="0" applyNumberFormat="false" applyBorder="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0" borderId="0">
      <alignment vertical="center"/>
    </xf>
    <xf numFmtId="0" fontId="51" fillId="0" borderId="13" applyNumberFormat="false" applyFill="false" applyAlignment="false" applyProtection="false">
      <alignment vertical="center"/>
    </xf>
    <xf numFmtId="0" fontId="42" fillId="0" borderId="9" applyNumberFormat="false" applyFill="false" applyAlignment="false" applyProtection="false">
      <alignment vertical="center"/>
    </xf>
    <xf numFmtId="0" fontId="40" fillId="4" borderId="7" applyNumberFormat="false" applyAlignment="false" applyProtection="false">
      <alignment vertical="center"/>
    </xf>
    <xf numFmtId="0" fontId="52" fillId="16" borderId="0" applyNumberFormat="false" applyBorder="false" applyAlignment="false" applyProtection="false">
      <alignment vertical="center"/>
    </xf>
    <xf numFmtId="0" fontId="41" fillId="7" borderId="7" applyNumberFormat="false" applyAlignment="false" applyProtection="false">
      <alignment vertical="center"/>
    </xf>
    <xf numFmtId="0" fontId="54" fillId="0" borderId="14" applyNumberFormat="false" applyFill="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4" fillId="0" borderId="0">
      <alignment vertical="top" wrapText="true"/>
    </xf>
    <xf numFmtId="0" fontId="48" fillId="0" borderId="0" applyNumberFormat="false" applyFill="false" applyBorder="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3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0" fillId="0" borderId="0"/>
    <xf numFmtId="0" fontId="39" fillId="0" borderId="0">
      <alignment vertical="center"/>
    </xf>
    <xf numFmtId="0" fontId="40" fillId="4" borderId="7" applyNumberFormat="false" applyAlignment="false" applyProtection="false">
      <alignment vertical="center"/>
    </xf>
    <xf numFmtId="0" fontId="51" fillId="0" borderId="0" applyNumberFormat="false" applyFill="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0" fontId="44" fillId="0" borderId="0">
      <alignment vertical="top" wrapText="true"/>
    </xf>
    <xf numFmtId="0" fontId="44" fillId="0" borderId="0">
      <alignment vertical="top" wrapText="true"/>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52" fillId="15"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39" fillId="10"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5" fillId="0" borderId="0" applyNumberFormat="false" applyFill="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3" fillId="7" borderId="10" applyNumberFormat="false" applyAlignment="false" applyProtection="false">
      <alignment vertical="center"/>
    </xf>
    <xf numFmtId="9" fontId="39" fillId="0" borderId="0" applyFont="false" applyFill="false" applyBorder="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6" borderId="8" applyNumberFormat="false" applyFont="false" applyAlignment="false" applyProtection="false">
      <alignment vertical="center"/>
    </xf>
    <xf numFmtId="0" fontId="39" fillId="0" borderId="0">
      <alignment vertical="center"/>
    </xf>
    <xf numFmtId="0" fontId="52" fillId="12" borderId="0" applyNumberFormat="false" applyBorder="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53" fillId="14" borderId="0" applyNumberFormat="false" applyBorder="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52" fillId="13"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3" fillId="7" borderId="10" applyNumberFormat="false" applyAlignment="false" applyProtection="false">
      <alignment vertical="center"/>
    </xf>
    <xf numFmtId="0" fontId="39" fillId="0" borderId="0">
      <alignment vertical="center"/>
    </xf>
    <xf numFmtId="0" fontId="39" fillId="0" borderId="0">
      <alignment vertical="center"/>
    </xf>
    <xf numFmtId="0" fontId="52" fillId="12" borderId="0" applyNumberFormat="false" applyBorder="false" applyAlignment="false" applyProtection="false">
      <alignment vertical="center"/>
    </xf>
    <xf numFmtId="0" fontId="51" fillId="0" borderId="13" applyNumberFormat="false" applyFill="false" applyAlignment="false" applyProtection="false">
      <alignment vertical="center"/>
    </xf>
    <xf numFmtId="0" fontId="41" fillId="7" borderId="7" applyNumberFormat="false" applyAlignment="false" applyProtection="false">
      <alignment vertical="center"/>
    </xf>
    <xf numFmtId="0" fontId="39" fillId="11"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7" fillId="58"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50" fillId="0" borderId="0">
      <alignment vertical="center"/>
    </xf>
    <xf numFmtId="0" fontId="43" fillId="7" borderId="10"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4" borderId="0" applyNumberFormat="false" applyBorder="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9" fillId="10"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9"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9" fillId="0" borderId="0">
      <alignment vertical="center"/>
    </xf>
    <xf numFmtId="9" fontId="39" fillId="0" borderId="0" applyFont="false" applyFill="false" applyBorder="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4" fillId="0" borderId="0">
      <alignment vertical="top" wrapText="true"/>
    </xf>
    <xf numFmtId="0" fontId="44" fillId="0" borderId="0">
      <alignment vertical="top" wrapText="true"/>
    </xf>
    <xf numFmtId="0" fontId="41" fillId="7" borderId="7" applyNumberFormat="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39" fillId="0" borderId="0">
      <alignment vertical="center"/>
    </xf>
    <xf numFmtId="0" fontId="43" fillId="7" borderId="10"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4" fillId="0" borderId="0">
      <alignment vertical="top" wrapText="true"/>
    </xf>
    <xf numFmtId="0" fontId="44" fillId="0" borderId="0">
      <alignment vertical="top" wrapText="true"/>
    </xf>
    <xf numFmtId="0" fontId="43" fillId="7" borderId="10"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47" fillId="8" borderId="12" applyNumberFormat="false" applyAlignment="false" applyProtection="false">
      <alignment vertical="center"/>
    </xf>
    <xf numFmtId="0" fontId="0" fillId="0" borderId="0"/>
    <xf numFmtId="0" fontId="39" fillId="0" borderId="0">
      <alignment vertical="center"/>
    </xf>
    <xf numFmtId="0" fontId="39" fillId="6" borderId="8" applyNumberFormat="false" applyFont="false" applyAlignment="false" applyProtection="false">
      <alignment vertical="center"/>
    </xf>
    <xf numFmtId="0" fontId="39" fillId="4" borderId="0" applyNumberFormat="false" applyBorder="false" applyAlignment="false" applyProtection="false">
      <alignment vertical="center"/>
    </xf>
    <xf numFmtId="0" fontId="43" fillId="7" borderId="10" applyNumberFormat="false" applyAlignment="false" applyProtection="false">
      <alignment vertical="center"/>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0" fillId="0" borderId="0"/>
    <xf numFmtId="0" fontId="0" fillId="0" borderId="0"/>
    <xf numFmtId="0" fontId="39" fillId="0" borderId="0">
      <alignment vertical="center"/>
    </xf>
    <xf numFmtId="0" fontId="44" fillId="0" borderId="0">
      <alignment vertical="top" wrapText="true"/>
    </xf>
    <xf numFmtId="0" fontId="0" fillId="0" borderId="0" applyNumberFormat="false" applyFill="false" applyBorder="false" applyAlignment="false" applyProtection="false">
      <alignment vertical="center"/>
    </xf>
    <xf numFmtId="0" fontId="0" fillId="0" borderId="0" applyNumberFormat="false" applyFill="false" applyBorder="false" applyAlignment="false" applyProtection="false">
      <alignment vertical="center"/>
    </xf>
    <xf numFmtId="0" fontId="39" fillId="0" borderId="0">
      <alignment vertical="center"/>
    </xf>
    <xf numFmtId="0" fontId="46" fillId="0" borderId="11" applyNumberFormat="false" applyFill="false" applyAlignment="false" applyProtection="false">
      <alignment vertical="center"/>
    </xf>
    <xf numFmtId="0" fontId="39" fillId="0" borderId="0">
      <alignment vertical="center"/>
    </xf>
    <xf numFmtId="0" fontId="39" fillId="0" borderId="0">
      <alignment vertical="center"/>
    </xf>
    <xf numFmtId="0" fontId="39" fillId="0" borderId="0">
      <alignment vertical="center"/>
    </xf>
    <xf numFmtId="0" fontId="41" fillId="7" borderId="7" applyNumberFormat="false" applyAlignment="false" applyProtection="false">
      <alignment vertical="center"/>
    </xf>
    <xf numFmtId="0" fontId="42" fillId="0" borderId="9"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2" fillId="0" borderId="9" applyNumberFormat="false" applyFill="false" applyAlignment="false" applyProtection="false">
      <alignment vertical="center"/>
    </xf>
    <xf numFmtId="0" fontId="44" fillId="0" borderId="0">
      <alignment vertical="top" wrapText="true"/>
    </xf>
    <xf numFmtId="0" fontId="44" fillId="0" borderId="0">
      <alignment vertical="top" wrapText="true"/>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0" fillId="0" borderId="0"/>
    <xf numFmtId="0" fontId="42" fillId="0" borderId="9" applyNumberFormat="false" applyFill="false" applyAlignment="false" applyProtection="false">
      <alignment vertical="center"/>
    </xf>
    <xf numFmtId="0" fontId="43" fillId="7" borderId="10" applyNumberFormat="false" applyAlignment="false" applyProtection="false">
      <alignment vertical="center"/>
    </xf>
    <xf numFmtId="0" fontId="43" fillId="7" borderId="10" applyNumberFormat="false" applyAlignment="false" applyProtection="false">
      <alignment vertical="center"/>
    </xf>
    <xf numFmtId="0" fontId="41" fillId="7" borderId="7" applyNumberFormat="false" applyAlignment="false" applyProtection="false">
      <alignment vertical="center"/>
    </xf>
    <xf numFmtId="0" fontId="51" fillId="0" borderId="13" applyNumberFormat="false" applyFill="false" applyAlignment="false" applyProtection="false">
      <alignment vertical="center"/>
    </xf>
    <xf numFmtId="0" fontId="52" fillId="25" borderId="0" applyNumberFormat="false" applyBorder="false" applyAlignment="false" applyProtection="false">
      <alignment vertical="center"/>
    </xf>
    <xf numFmtId="0" fontId="39" fillId="6" borderId="8" applyNumberFormat="false" applyFon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0" fillId="0" borderId="0"/>
    <xf numFmtId="0" fontId="39" fillId="0" borderId="0">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0" fillId="4"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39" fillId="0" borderId="0">
      <alignment vertical="center"/>
    </xf>
    <xf numFmtId="0" fontId="41" fillId="7" borderId="7" applyNumberFormat="false" applyAlignment="false" applyProtection="false">
      <alignment vertical="center"/>
    </xf>
    <xf numFmtId="0" fontId="0" fillId="0" borderId="0">
      <alignment vertical="center"/>
    </xf>
    <xf numFmtId="0" fontId="40" fillId="4" borderId="7" applyNumberFormat="false" applyAlignment="false" applyProtection="false">
      <alignment vertical="center"/>
    </xf>
    <xf numFmtId="0" fontId="39" fillId="11" borderId="0" applyNumberFormat="false" applyBorder="false" applyAlignment="false" applyProtection="false">
      <alignment vertical="center"/>
    </xf>
    <xf numFmtId="0" fontId="39" fillId="0" borderId="0">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0" fillId="4" borderId="7" applyNumberForma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39" fillId="6" borderId="8" applyNumberFormat="false" applyFont="false" applyAlignment="false" applyProtection="false">
      <alignment vertical="center"/>
    </xf>
    <xf numFmtId="0" fontId="42" fillId="0" borderId="9" applyNumberFormat="false" applyFill="false" applyAlignment="false" applyProtection="false">
      <alignment vertical="center"/>
    </xf>
    <xf numFmtId="0" fontId="39" fillId="0" borderId="0">
      <alignment vertical="center"/>
    </xf>
    <xf numFmtId="0" fontId="39" fillId="0" borderId="0">
      <alignment vertical="center"/>
    </xf>
    <xf numFmtId="0" fontId="42" fillId="0" borderId="9" applyNumberFormat="false" applyFill="false" applyAlignment="false" applyProtection="false">
      <alignment vertical="center"/>
    </xf>
    <xf numFmtId="0" fontId="39" fillId="0" borderId="0">
      <alignment vertical="center"/>
    </xf>
    <xf numFmtId="0" fontId="40" fillId="4" borderId="7" applyNumberFormat="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4" fillId="0" borderId="0">
      <alignment vertical="top" wrapText="true"/>
    </xf>
    <xf numFmtId="0" fontId="39" fillId="0" borderId="0">
      <alignment vertical="center"/>
    </xf>
    <xf numFmtId="0" fontId="39" fillId="0" borderId="0">
      <alignment vertical="center"/>
    </xf>
    <xf numFmtId="0" fontId="39" fillId="0" borderId="0">
      <alignment vertical="center"/>
    </xf>
    <xf numFmtId="0" fontId="54" fillId="0" borderId="14" applyNumberFormat="false" applyFill="false" applyAlignment="false" applyProtection="false">
      <alignment vertical="center"/>
    </xf>
    <xf numFmtId="0" fontId="41" fillId="7" borderId="7" applyNumberFormat="false" applyAlignment="false" applyProtection="false">
      <alignment vertical="center"/>
    </xf>
    <xf numFmtId="0" fontId="0" fillId="0" borderId="0"/>
    <xf numFmtId="0" fontId="41" fillId="7" borderId="7" applyNumberFormat="false" applyAlignment="false" applyProtection="false">
      <alignment vertical="center"/>
    </xf>
    <xf numFmtId="0" fontId="39" fillId="6" borderId="8" applyNumberFormat="false" applyFont="false" applyAlignment="false" applyProtection="false">
      <alignment vertical="center"/>
    </xf>
    <xf numFmtId="0" fontId="54" fillId="0" borderId="16" applyNumberFormat="false" applyFill="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6" borderId="8" applyNumberFormat="false" applyFont="false" applyAlignment="false" applyProtection="false">
      <alignment vertical="center"/>
    </xf>
    <xf numFmtId="0" fontId="43" fillId="7" borderId="10" applyNumberFormat="false" applyAlignment="false" applyProtection="false">
      <alignment vertical="center"/>
    </xf>
    <xf numFmtId="0" fontId="50" fillId="0" borderId="0">
      <alignment vertical="center"/>
    </xf>
    <xf numFmtId="0" fontId="39" fillId="0" borderId="0">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49" fillId="10" borderId="0" applyNumberFormat="false" applyBorder="false" applyAlignment="false" applyProtection="false">
      <alignment vertical="center"/>
    </xf>
    <xf numFmtId="0" fontId="44" fillId="0" borderId="0">
      <alignment vertical="top" wrapText="true"/>
    </xf>
    <xf numFmtId="0" fontId="40" fillId="4" borderId="7" applyNumberFormat="false" applyAlignment="false" applyProtection="false">
      <alignment vertical="center"/>
    </xf>
    <xf numFmtId="0" fontId="40" fillId="4" borderId="7" applyNumberFormat="false" applyAlignment="false" applyProtection="false">
      <alignment vertical="center"/>
    </xf>
    <xf numFmtId="0" fontId="56" fillId="17" borderId="0" applyNumberFormat="false" applyBorder="false" applyAlignment="false" applyProtection="false">
      <alignment vertical="center"/>
    </xf>
    <xf numFmtId="0" fontId="41" fillId="7" borderId="7" applyNumberFormat="false" applyAlignment="false" applyProtection="false">
      <alignment vertical="center"/>
    </xf>
    <xf numFmtId="0" fontId="41" fillId="7" borderId="7" applyNumberFormat="false" applyAlignment="false" applyProtection="false">
      <alignment vertical="center"/>
    </xf>
    <xf numFmtId="0" fontId="49" fillId="10" borderId="0" applyNumberFormat="false" applyBorder="false" applyAlignment="false" applyProtection="false">
      <alignment vertical="center"/>
    </xf>
    <xf numFmtId="0" fontId="39" fillId="0" borderId="0">
      <alignment vertical="center"/>
    </xf>
    <xf numFmtId="0" fontId="39" fillId="0" borderId="0">
      <alignment vertical="center"/>
    </xf>
    <xf numFmtId="0" fontId="40" fillId="4" borderId="7" applyNumberFormat="false" applyAlignment="false" applyProtection="false">
      <alignment vertical="center"/>
    </xf>
    <xf numFmtId="0" fontId="39" fillId="5" borderId="0" applyNumberFormat="false" applyBorder="false" applyAlignment="false" applyProtection="false">
      <alignment vertical="center"/>
    </xf>
    <xf numFmtId="0" fontId="41" fillId="7" borderId="7" applyNumberFormat="false" applyAlignment="false" applyProtection="false">
      <alignment vertical="center"/>
    </xf>
    <xf numFmtId="0" fontId="43" fillId="7" borderId="10" applyNumberFormat="false" applyAlignment="false" applyProtection="false">
      <alignment vertical="center"/>
    </xf>
    <xf numFmtId="0" fontId="39" fillId="0" borderId="0">
      <alignment vertical="center"/>
    </xf>
    <xf numFmtId="0" fontId="42" fillId="0" borderId="9" applyNumberFormat="false" applyFill="false" applyAlignment="false" applyProtection="false">
      <alignment vertical="center"/>
    </xf>
    <xf numFmtId="0" fontId="39" fillId="4" borderId="0" applyNumberFormat="false" applyBorder="false" applyAlignment="false" applyProtection="false">
      <alignment vertical="center"/>
    </xf>
    <xf numFmtId="0" fontId="43" fillId="7" borderId="10" applyNumberFormat="false" applyAlignment="false" applyProtection="false">
      <alignment vertical="center"/>
    </xf>
    <xf numFmtId="0" fontId="39" fillId="6" borderId="8" applyNumberFormat="false" applyFont="false" applyAlignment="false" applyProtection="false">
      <alignment vertical="center"/>
    </xf>
  </cellStyleXfs>
  <cellXfs count="414">
    <xf numFmtId="0" fontId="0" fillId="0" borderId="0" xfId="0"/>
    <xf numFmtId="0" fontId="1" fillId="0" borderId="0" xfId="0" applyFont="true" applyBorder="true" applyAlignment="true">
      <alignment horizontal="center" vertical="center"/>
    </xf>
    <xf numFmtId="49" fontId="2" fillId="0" borderId="1" xfId="2111" applyNumberFormat="true" applyFont="true" applyFill="true" applyBorder="true" applyAlignment="true">
      <alignment horizontal="center" vertical="center" wrapText="true"/>
    </xf>
    <xf numFmtId="0" fontId="2" fillId="0" borderId="1" xfId="2111" applyNumberFormat="true" applyFont="true" applyFill="true" applyBorder="true" applyAlignment="true">
      <alignment horizontal="center" vertical="center" wrapText="true"/>
    </xf>
    <xf numFmtId="0" fontId="0" fillId="0" borderId="1" xfId="0" applyBorder="true"/>
    <xf numFmtId="49" fontId="3" fillId="0" borderId="1" xfId="2111" applyNumberFormat="true" applyFont="true" applyBorder="true" applyAlignment="true">
      <alignment horizontal="center" vertical="center" wrapText="true"/>
    </xf>
    <xf numFmtId="0" fontId="1" fillId="0" borderId="1" xfId="2886" applyNumberFormat="true" applyFont="true" applyFill="true" applyBorder="true" applyAlignment="true">
      <alignment horizontal="center" vertical="center" wrapText="true"/>
    </xf>
    <xf numFmtId="0" fontId="2" fillId="0" borderId="1" xfId="3352" applyFont="true" applyFill="true" applyBorder="true" applyAlignment="true">
      <alignment horizontal="center" vertical="center" wrapText="true"/>
    </xf>
    <xf numFmtId="0" fontId="3" fillId="0" borderId="1" xfId="2111"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2" fillId="0" borderId="1" xfId="2111" applyFont="true" applyFill="true" applyBorder="true" applyAlignment="true">
      <alignment horizontal="center" vertical="center" wrapText="true"/>
    </xf>
    <xf numFmtId="0" fontId="0" fillId="0" borderId="1" xfId="2111" applyFont="true" applyFill="true" applyBorder="true" applyAlignment="true">
      <alignment horizontal="left" vertical="center" wrapText="true"/>
    </xf>
    <xf numFmtId="177" fontId="2" fillId="0" borderId="1" xfId="2111" applyNumberFormat="true" applyFont="true" applyFill="true" applyBorder="true" applyAlignment="true">
      <alignment horizontal="center" vertical="center" wrapText="true"/>
    </xf>
    <xf numFmtId="176" fontId="2" fillId="0" borderId="1" xfId="2111" applyNumberFormat="true" applyFont="true" applyFill="true" applyBorder="true" applyAlignment="true">
      <alignment horizontal="center" vertical="center" wrapText="true"/>
    </xf>
    <xf numFmtId="0" fontId="0" fillId="0" borderId="1" xfId="2111"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2111" applyFont="true" applyFill="true" applyBorder="true" applyAlignment="true">
      <alignment horizontal="left" vertical="center" wrapText="true"/>
    </xf>
    <xf numFmtId="0" fontId="5" fillId="0" borderId="0" xfId="0" applyNumberFormat="true" applyFont="true" applyFill="true" applyAlignment="true"/>
    <xf numFmtId="0" fontId="5" fillId="0" borderId="0" xfId="0" applyFont="true" applyFill="true" applyAlignment="true"/>
    <xf numFmtId="0" fontId="6" fillId="0" borderId="0" xfId="0" applyFont="true" applyFill="true" applyAlignment="true"/>
    <xf numFmtId="0" fontId="7" fillId="0" borderId="0" xfId="0" applyFont="true" applyFill="true" applyAlignment="true">
      <alignment wrapText="true"/>
    </xf>
    <xf numFmtId="0" fontId="7" fillId="0" borderId="0" xfId="0" applyFont="true" applyFill="true" applyAlignment="true">
      <alignment horizontal="center"/>
    </xf>
    <xf numFmtId="0" fontId="7" fillId="0" borderId="0" xfId="0" applyFont="true" applyFill="true" applyAlignment="true"/>
    <xf numFmtId="49" fontId="6" fillId="0" borderId="2" xfId="2111" applyNumberFormat="true" applyFont="true" applyFill="true" applyBorder="true" applyAlignment="true">
      <alignment horizontal="left" vertical="center" wrapText="true"/>
    </xf>
    <xf numFmtId="49" fontId="6" fillId="0" borderId="1" xfId="2111"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5" fillId="0" borderId="2" xfId="0" applyNumberFormat="true" applyFont="true" applyFill="true" applyBorder="true" applyAlignment="true">
      <alignment vertical="center" wrapText="true"/>
    </xf>
    <xf numFmtId="49" fontId="5" fillId="0" borderId="1" xfId="2111" applyNumberFormat="true" applyFont="true" applyFill="true" applyBorder="true" applyAlignment="true">
      <alignment horizontal="center" vertical="center" wrapText="true"/>
    </xf>
    <xf numFmtId="0" fontId="5" fillId="0" borderId="1" xfId="2111" applyFont="true" applyFill="true" applyBorder="true" applyAlignment="true">
      <alignment horizontal="center" vertical="center" wrapText="true"/>
    </xf>
    <xf numFmtId="0" fontId="5" fillId="0" borderId="2" xfId="0" applyNumberFormat="true" applyFont="true" applyFill="true" applyBorder="true" applyAlignment="true">
      <alignment vertical="center" wrapText="true"/>
    </xf>
    <xf numFmtId="0" fontId="5" fillId="0" borderId="1" xfId="2111"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0" fontId="6" fillId="0" borderId="1" xfId="2111" applyFont="true" applyFill="true" applyBorder="true" applyAlignment="true">
      <alignment horizontal="center" vertical="center" wrapText="true"/>
    </xf>
    <xf numFmtId="0" fontId="5" fillId="2" borderId="1" xfId="2111" applyFont="true" applyFill="true" applyBorder="true" applyAlignment="true">
      <alignment horizontal="left" vertical="center" wrapText="true"/>
    </xf>
    <xf numFmtId="0" fontId="5" fillId="0" borderId="1" xfId="2111" applyFont="true" applyFill="true" applyBorder="true" applyAlignment="true">
      <alignment horizontal="left" vertical="center" wrapText="true"/>
    </xf>
    <xf numFmtId="0" fontId="6" fillId="0" borderId="1" xfId="2111" applyNumberFormat="true" applyFont="true" applyFill="true" applyBorder="true" applyAlignment="true">
      <alignment horizontal="left" vertical="center" wrapText="true"/>
    </xf>
    <xf numFmtId="0" fontId="5" fillId="0" borderId="1" xfId="2111" applyNumberFormat="true"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0" xfId="2111"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xf numFmtId="0" fontId="6" fillId="0" borderId="1" xfId="2111"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wrapText="true"/>
    </xf>
    <xf numFmtId="49" fontId="5" fillId="0" borderId="2" xfId="0" applyNumberFormat="true" applyFont="true" applyFill="true" applyBorder="true" applyAlignment="true">
      <alignment vertical="center"/>
    </xf>
    <xf numFmtId="0" fontId="6" fillId="0" borderId="1" xfId="2111" applyFont="true" applyFill="true" applyBorder="true" applyAlignment="true">
      <alignment horizontal="left" vertical="center" wrapText="true"/>
    </xf>
    <xf numFmtId="176" fontId="5" fillId="0" borderId="1" xfId="2111"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0" fillId="0" borderId="0" xfId="0" applyAlignment="true">
      <alignment wrapText="true"/>
    </xf>
    <xf numFmtId="0" fontId="8" fillId="0" borderId="1" xfId="2886" applyFont="true" applyFill="true" applyBorder="true" applyAlignment="true">
      <alignment horizontal="center" vertical="center" wrapText="true"/>
    </xf>
    <xf numFmtId="49" fontId="8" fillId="0" borderId="2" xfId="2111" applyNumberFormat="true" applyFont="true" applyFill="true" applyBorder="true" applyAlignment="true">
      <alignment horizontal="center" vertical="center" wrapText="true"/>
    </xf>
    <xf numFmtId="49" fontId="8" fillId="0" borderId="1" xfId="2111" applyNumberFormat="true" applyFont="true" applyFill="true" applyBorder="true" applyAlignment="true">
      <alignment horizontal="center" vertical="center" wrapText="true"/>
    </xf>
    <xf numFmtId="0" fontId="0" fillId="0" borderId="1" xfId="2886" applyFont="true" applyFill="true" applyBorder="true" applyAlignment="true">
      <alignment horizontal="center" vertical="center" wrapText="true"/>
    </xf>
    <xf numFmtId="0" fontId="9" fillId="0" borderId="2" xfId="2886" applyFont="true" applyFill="true" applyBorder="true" applyAlignment="true">
      <alignment horizontal="center" vertical="center" wrapText="true"/>
    </xf>
    <xf numFmtId="49" fontId="0" fillId="0" borderId="1" xfId="2111" applyNumberFormat="true" applyFont="true" applyFill="true" applyBorder="true" applyAlignment="true">
      <alignment horizontal="center" vertical="center" wrapText="true"/>
    </xf>
    <xf numFmtId="49" fontId="10" fillId="0" borderId="1" xfId="2111" applyNumberFormat="true" applyFont="true" applyFill="true" applyBorder="true" applyAlignment="true">
      <alignment horizontal="center" vertical="center" wrapText="true"/>
    </xf>
    <xf numFmtId="49" fontId="11" fillId="0" borderId="2" xfId="0" applyNumberFormat="true" applyFont="true" applyFill="true" applyBorder="true" applyAlignment="true">
      <alignment horizontal="center" vertical="center" wrapText="true"/>
    </xf>
    <xf numFmtId="49" fontId="3" fillId="0" borderId="1" xfId="2111" applyNumberFormat="true" applyFont="true" applyFill="true" applyBorder="true" applyAlignment="true">
      <alignment horizontal="center" vertical="center" wrapText="true"/>
    </xf>
    <xf numFmtId="49" fontId="12" fillId="0" borderId="1" xfId="2111" applyNumberFormat="true" applyFont="true" applyFill="true" applyBorder="true" applyAlignment="true">
      <alignment horizontal="center" vertical="center" wrapText="true"/>
    </xf>
    <xf numFmtId="0" fontId="3" fillId="0" borderId="1" xfId="2111" applyFont="true" applyFill="true" applyBorder="true" applyAlignment="true">
      <alignment horizontal="center" vertical="center" wrapText="true"/>
    </xf>
    <xf numFmtId="0" fontId="0" fillId="0" borderId="1" xfId="1638" applyFont="true" applyFill="true" applyBorder="true" applyAlignment="true">
      <alignment horizontal="center" vertical="center" wrapText="true"/>
    </xf>
    <xf numFmtId="0" fontId="0" fillId="0" borderId="1" xfId="2886" applyBorder="true" applyAlignment="true">
      <alignment horizontal="left" vertical="center" wrapText="true"/>
    </xf>
    <xf numFmtId="0" fontId="0" fillId="0" borderId="1" xfId="2886" applyFill="true" applyBorder="true" applyAlignment="true">
      <alignment horizontal="left" vertical="center" wrapText="true"/>
    </xf>
    <xf numFmtId="0" fontId="8" fillId="0" borderId="1" xfId="3352" applyFont="true" applyFill="true" applyBorder="true" applyAlignment="true">
      <alignment horizontal="center" vertical="center" wrapText="true"/>
    </xf>
    <xf numFmtId="0" fontId="8" fillId="0" borderId="1" xfId="2111" applyFont="true" applyFill="true" applyBorder="true" applyAlignment="true">
      <alignment horizontal="center" vertical="center" wrapText="true"/>
    </xf>
    <xf numFmtId="0" fontId="13" fillId="0" borderId="1" xfId="1638" applyFont="true" applyFill="true" applyBorder="true" applyAlignment="true">
      <alignment horizontal="center" vertical="center" wrapText="true"/>
    </xf>
    <xf numFmtId="0" fontId="8" fillId="0" borderId="1" xfId="1606" applyFont="true" applyFill="true" applyBorder="true" applyAlignment="true">
      <alignment horizontal="center" vertical="center" wrapText="true"/>
    </xf>
    <xf numFmtId="49" fontId="0" fillId="0" borderId="1" xfId="2886" applyNumberFormat="true" applyFont="true" applyFill="true" applyBorder="true" applyAlignment="true">
      <alignment horizontal="center" vertical="center" wrapText="true"/>
    </xf>
    <xf numFmtId="49" fontId="0" fillId="0" borderId="1" xfId="1638" applyNumberFormat="true" applyFont="true" applyFill="true" applyBorder="true" applyAlignment="true">
      <alignment horizontal="center" vertical="center" wrapText="true"/>
    </xf>
    <xf numFmtId="49" fontId="9" fillId="0" borderId="1" xfId="1591" applyNumberFormat="true" applyFont="true" applyFill="true" applyBorder="true" applyAlignment="true">
      <alignment horizontal="center" vertical="center" wrapText="true"/>
    </xf>
    <xf numFmtId="0" fontId="14" fillId="0" borderId="1" xfId="2111" applyFont="true" applyBorder="true" applyAlignment="true">
      <alignment horizontal="center" vertical="center" wrapText="true"/>
    </xf>
    <xf numFmtId="177" fontId="8" fillId="0" borderId="1" xfId="2111" applyNumberFormat="true" applyFont="true" applyFill="true" applyBorder="true" applyAlignment="true">
      <alignment horizontal="center" vertical="center" wrapText="true"/>
    </xf>
    <xf numFmtId="0" fontId="0" fillId="0" borderId="1" xfId="2886" applyFont="true" applyFill="true" applyBorder="true" applyAlignment="true">
      <alignment horizontal="center" wrapText="true"/>
    </xf>
    <xf numFmtId="176" fontId="0" fillId="0" borderId="1" xfId="2111" applyNumberFormat="true" applyFont="true" applyFill="true" applyBorder="true" applyAlignment="true">
      <alignment horizontal="center" vertical="center" wrapText="true"/>
    </xf>
    <xf numFmtId="176" fontId="3" fillId="0" borderId="1" xfId="2111" applyNumberFormat="true" applyFont="true" applyFill="true" applyBorder="true" applyAlignment="true">
      <alignment horizontal="center" vertical="center" wrapText="true"/>
    </xf>
    <xf numFmtId="176" fontId="8" fillId="0" borderId="1" xfId="2111" applyNumberFormat="true" applyFont="true" applyFill="true" applyBorder="true" applyAlignment="true">
      <alignment horizontal="center" vertical="center" wrapText="true"/>
    </xf>
    <xf numFmtId="0" fontId="0" fillId="0" borderId="1" xfId="3653" applyFont="true" applyFill="true" applyBorder="true" applyAlignment="true">
      <alignment horizontal="center" vertical="center" wrapText="true"/>
    </xf>
    <xf numFmtId="0" fontId="9" fillId="0" borderId="1" xfId="2111" applyFont="true" applyFill="true" applyBorder="true" applyAlignment="true">
      <alignment horizontal="center" vertical="center" wrapText="true"/>
    </xf>
    <xf numFmtId="176" fontId="15" fillId="0" borderId="1" xfId="2111" applyNumberFormat="true" applyFont="true" applyFill="true" applyBorder="true" applyAlignment="true">
      <alignment horizontal="center" vertical="center" wrapText="true"/>
    </xf>
    <xf numFmtId="0" fontId="0" fillId="0" borderId="1" xfId="2886" applyBorder="true" applyAlignment="true">
      <alignment horizontal="center" wrapText="true"/>
    </xf>
    <xf numFmtId="176" fontId="3" fillId="0" borderId="1" xfId="2111" applyNumberFormat="true" applyFont="true" applyBorder="true" applyAlignment="true">
      <alignment horizontal="center" vertical="center" wrapText="true"/>
    </xf>
    <xf numFmtId="0" fontId="0" fillId="0" borderId="2" xfId="2886" applyBorder="true" applyAlignment="true">
      <alignment horizontal="center" wrapText="true"/>
    </xf>
    <xf numFmtId="49" fontId="16" fillId="0" borderId="2" xfId="0" applyNumberFormat="true" applyFont="true" applyFill="true" applyBorder="true" applyAlignment="true">
      <alignment horizontal="center" vertical="center" wrapText="true"/>
    </xf>
    <xf numFmtId="0" fontId="8" fillId="0" borderId="1" xfId="2886" applyFont="true" applyBorder="true" applyAlignment="true">
      <alignment horizontal="center" vertical="center" wrapText="true"/>
    </xf>
    <xf numFmtId="0" fontId="0" fillId="0" borderId="1" xfId="3471" applyFont="true" applyFill="true" applyBorder="true" applyAlignment="true">
      <alignment horizontal="center" vertical="center" wrapText="true"/>
    </xf>
    <xf numFmtId="9" fontId="0" fillId="0" borderId="1" xfId="3471" applyNumberFormat="true" applyFont="true" applyFill="true" applyBorder="true" applyAlignment="true">
      <alignment horizontal="center" vertical="center" wrapText="true"/>
    </xf>
    <xf numFmtId="0" fontId="0" fillId="0" borderId="3" xfId="1638" applyFont="true" applyFill="true" applyBorder="true" applyAlignment="true">
      <alignment horizontal="center" vertical="center" wrapText="true"/>
    </xf>
    <xf numFmtId="0" fontId="10" fillId="0" borderId="1" xfId="2111" applyFont="true" applyFill="true" applyBorder="true" applyAlignment="true">
      <alignment horizontal="center" vertical="center" wrapText="true"/>
    </xf>
    <xf numFmtId="0" fontId="17" fillId="0" borderId="1" xfId="2111" applyFont="true" applyFill="true" applyBorder="true" applyAlignment="true">
      <alignment horizontal="center" vertical="center" wrapText="true"/>
    </xf>
    <xf numFmtId="0" fontId="0" fillId="0" borderId="1" xfId="3352" applyFont="true" applyFill="true" applyBorder="true" applyAlignment="true">
      <alignment horizontal="center" vertical="center" wrapText="true"/>
    </xf>
    <xf numFmtId="0" fontId="0" fillId="0" borderId="1" xfId="1949" applyFont="true" applyFill="true" applyBorder="true" applyAlignment="true">
      <alignment horizontal="center" vertical="center" wrapText="true"/>
    </xf>
    <xf numFmtId="0" fontId="9" fillId="0" borderId="1" xfId="2886" applyFont="true" applyFill="true" applyBorder="true" applyAlignment="true">
      <alignment horizontal="center" vertical="center" wrapText="true"/>
    </xf>
    <xf numFmtId="176" fontId="3" fillId="0" borderId="2" xfId="2111" applyNumberFormat="true" applyFont="true" applyBorder="true" applyAlignment="true">
      <alignment horizontal="center" vertical="center" wrapText="true"/>
    </xf>
    <xf numFmtId="0" fontId="18" fillId="0" borderId="2" xfId="2886" applyFont="true" applyFill="true" applyBorder="true" applyAlignment="true">
      <alignment horizontal="center" vertical="center" wrapText="true"/>
    </xf>
    <xf numFmtId="0" fontId="0" fillId="0" borderId="2" xfId="2886" applyFont="true" applyFill="true" applyBorder="true" applyAlignment="true">
      <alignment horizontal="center" vertical="center" wrapText="true"/>
    </xf>
    <xf numFmtId="0" fontId="0" fillId="0" borderId="1" xfId="2886" applyBorder="true" applyAlignment="true">
      <alignment horizontal="center" vertical="center" wrapText="true"/>
    </xf>
    <xf numFmtId="0" fontId="19" fillId="0" borderId="4" xfId="2635" applyFont="true" applyFill="true" applyBorder="true" applyAlignment="true" applyProtection="true">
      <alignment horizontal="center" vertical="center" wrapText="true"/>
    </xf>
    <xf numFmtId="0" fontId="4" fillId="0" borderId="0" xfId="0" applyFont="true" applyBorder="true" applyAlignment="true">
      <alignment horizontal="center" vertical="center"/>
    </xf>
    <xf numFmtId="0" fontId="4" fillId="0" borderId="0" xfId="0" applyFont="true" applyFill="true" applyBorder="true" applyAlignment="true">
      <alignment vertical="center"/>
    </xf>
    <xf numFmtId="0" fontId="4" fillId="0" borderId="0" xfId="2111" applyFont="true" applyFill="true" applyBorder="true" applyAlignment="true">
      <alignment horizontal="center" vertical="center" wrapText="true"/>
    </xf>
    <xf numFmtId="0" fontId="0" fillId="0" borderId="0" xfId="0" applyBorder="true"/>
    <xf numFmtId="0" fontId="4" fillId="0" borderId="0" xfId="0" applyFont="true" applyAlignment="true">
      <alignment vertical="center" wrapText="true"/>
    </xf>
    <xf numFmtId="0" fontId="4" fillId="0" borderId="0" xfId="0" applyFont="true" applyAlignment="true">
      <alignment vertical="center"/>
    </xf>
    <xf numFmtId="0" fontId="4" fillId="0" borderId="0" xfId="2783" applyFont="true" applyAlignment="true">
      <alignment horizontal="center" vertical="center"/>
    </xf>
    <xf numFmtId="0" fontId="4" fillId="0" borderId="0" xfId="0" applyFont="true" applyAlignment="true">
      <alignment horizontal="center" vertical="center"/>
    </xf>
    <xf numFmtId="0" fontId="4" fillId="0" borderId="0" xfId="0" applyFont="true" applyAlignment="true">
      <alignment horizontal="left" vertical="center"/>
    </xf>
    <xf numFmtId="0" fontId="20" fillId="0" borderId="0" xfId="2783" applyFont="true" applyAlignment="true">
      <alignment horizontal="center" vertical="center"/>
    </xf>
    <xf numFmtId="0" fontId="4" fillId="0" borderId="0" xfId="0" applyFont="true" applyBorder="true" applyAlignment="true">
      <alignment vertical="center"/>
    </xf>
    <xf numFmtId="0" fontId="4" fillId="0" borderId="0" xfId="2783" applyFont="true" applyAlignment="true">
      <alignment vertical="center" wrapText="true"/>
    </xf>
    <xf numFmtId="0" fontId="4" fillId="0" borderId="0" xfId="2783" applyFont="true" applyAlignment="true">
      <alignment vertical="center"/>
    </xf>
    <xf numFmtId="0" fontId="21" fillId="0" borderId="0" xfId="2783" applyFont="true" applyAlignment="true">
      <alignment horizontal="center" vertical="center" wrapText="true"/>
    </xf>
    <xf numFmtId="0" fontId="21" fillId="0" borderId="0" xfId="110" applyFont="true" applyFill="true" applyBorder="true" applyAlignment="true">
      <alignment horizontal="center" vertical="center"/>
    </xf>
    <xf numFmtId="49" fontId="22" fillId="0" borderId="1" xfId="2111" applyNumberFormat="true" applyFont="true" applyFill="true" applyBorder="true" applyAlignment="true">
      <alignment horizontal="center" vertical="center" wrapText="true"/>
    </xf>
    <xf numFmtId="0" fontId="22" fillId="0" borderId="1" xfId="3352" applyFont="true" applyFill="true" applyBorder="true" applyAlignment="true">
      <alignment horizontal="center" vertical="center" wrapText="true"/>
    </xf>
    <xf numFmtId="0" fontId="4" fillId="0" borderId="1" xfId="2783" applyFont="true" applyBorder="true" applyAlignment="true">
      <alignment vertical="center" wrapText="true"/>
    </xf>
    <xf numFmtId="49" fontId="4" fillId="0" borderId="1" xfId="2111" applyNumberFormat="true" applyFont="true" applyFill="true" applyBorder="true" applyAlignment="true">
      <alignment horizontal="left" vertical="center" wrapText="true"/>
    </xf>
    <xf numFmtId="0" fontId="4" fillId="0" borderId="1" xfId="2111" applyFont="true" applyFill="true" applyBorder="true" applyAlignment="true">
      <alignment horizontal="center" vertical="center" wrapText="true"/>
    </xf>
    <xf numFmtId="0" fontId="23" fillId="0" borderId="1" xfId="2783" applyFont="true" applyBorder="true" applyAlignment="true">
      <alignment vertical="center" wrapText="true"/>
    </xf>
    <xf numFmtId="49" fontId="4" fillId="0" borderId="1" xfId="2886" applyNumberFormat="true" applyFont="true" applyFill="true" applyBorder="true" applyAlignment="true">
      <alignment horizontal="left" vertical="center" wrapText="true"/>
    </xf>
    <xf numFmtId="49" fontId="4" fillId="0" borderId="1" xfId="3329" applyNumberFormat="true" applyFont="true" applyFill="true" applyBorder="true" applyAlignment="true">
      <alignment horizontal="left" vertical="center" wrapText="true"/>
    </xf>
    <xf numFmtId="0" fontId="23" fillId="0" borderId="1" xfId="2783" applyFont="true" applyFill="true" applyBorder="true" applyAlignment="true">
      <alignment vertical="center" wrapText="true"/>
    </xf>
    <xf numFmtId="49" fontId="4" fillId="0" borderId="1" xfId="522" applyNumberFormat="true" applyFont="true" applyFill="true" applyBorder="true" applyAlignment="true" applyProtection="true">
      <alignment horizontal="center" vertical="center" wrapText="true"/>
    </xf>
    <xf numFmtId="0" fontId="4" fillId="0" borderId="1" xfId="2783" applyFont="true" applyFill="true" applyBorder="true" applyAlignment="true">
      <alignment vertical="center" wrapText="true"/>
    </xf>
    <xf numFmtId="0" fontId="24" fillId="0" borderId="1" xfId="2111" applyFont="true" applyFill="true" applyBorder="true" applyAlignment="true">
      <alignment horizontal="left" vertical="center" wrapText="true"/>
    </xf>
    <xf numFmtId="0" fontId="25" fillId="0" borderId="1" xfId="2111" applyFont="true" applyFill="true" applyBorder="true" applyAlignment="true">
      <alignment horizontal="center" vertical="center" wrapText="true"/>
    </xf>
    <xf numFmtId="49" fontId="26" fillId="0" borderId="1" xfId="2111" applyNumberFormat="true" applyFont="true" applyFill="true" applyBorder="true" applyAlignment="true">
      <alignment horizontal="left" vertical="center" wrapText="true"/>
    </xf>
    <xf numFmtId="0" fontId="26" fillId="0" borderId="1" xfId="2111" applyFont="true" applyFill="true" applyBorder="true" applyAlignment="true">
      <alignment horizontal="center" vertical="center" wrapText="true"/>
    </xf>
    <xf numFmtId="0" fontId="4" fillId="0" borderId="0" xfId="2783" applyFont="true" applyAlignment="true">
      <alignment horizontal="left" vertical="center"/>
    </xf>
    <xf numFmtId="0" fontId="21" fillId="0" borderId="0" xfId="110" applyFont="true" applyFill="true" applyBorder="true" applyAlignment="true">
      <alignment horizontal="left" vertical="center"/>
    </xf>
    <xf numFmtId="0" fontId="22" fillId="0" borderId="1" xfId="2111" applyFont="true" applyFill="true" applyBorder="true" applyAlignment="true">
      <alignment horizontal="center" vertical="center" wrapText="true"/>
    </xf>
    <xf numFmtId="0" fontId="25" fillId="0" borderId="1" xfId="1606" applyFont="true" applyFill="true" applyBorder="true" applyAlignment="true">
      <alignment horizontal="left" vertical="center" wrapText="true"/>
    </xf>
    <xf numFmtId="0" fontId="4" fillId="0" borderId="1" xfId="2783" applyFont="true" applyBorder="true" applyAlignment="true">
      <alignment horizontal="left" vertical="center" wrapText="true"/>
    </xf>
    <xf numFmtId="0" fontId="4" fillId="0" borderId="1" xfId="2886" applyFont="true" applyFill="true" applyBorder="true" applyAlignment="true">
      <alignment horizontal="left" vertical="center" wrapText="true"/>
    </xf>
    <xf numFmtId="0" fontId="4" fillId="0" borderId="1" xfId="3329" applyFont="true" applyFill="true" applyBorder="true" applyAlignment="true">
      <alignment horizontal="left" vertical="center" wrapText="true"/>
    </xf>
    <xf numFmtId="0" fontId="4" fillId="0" borderId="1" xfId="2809" applyFont="true" applyFill="true" applyBorder="true" applyAlignment="true">
      <alignment horizontal="left" vertical="center" wrapText="true"/>
    </xf>
    <xf numFmtId="0" fontId="4" fillId="0" borderId="1" xfId="2783" applyFont="true" applyFill="true" applyBorder="true" applyAlignment="true">
      <alignment horizontal="left" vertical="center" wrapText="true"/>
    </xf>
    <xf numFmtId="0" fontId="4" fillId="0" borderId="1" xfId="1606" applyFont="true" applyFill="true" applyBorder="true" applyAlignment="true">
      <alignment horizontal="left" vertical="center" wrapText="true"/>
    </xf>
    <xf numFmtId="0" fontId="27" fillId="0" borderId="1" xfId="2111" applyFont="true" applyFill="true" applyBorder="true" applyAlignment="true">
      <alignment horizontal="left" vertical="center" wrapText="true"/>
    </xf>
    <xf numFmtId="0" fontId="25" fillId="0" borderId="1" xfId="2111" applyFont="true" applyFill="true" applyBorder="true" applyAlignment="true">
      <alignment horizontal="left" vertical="center" wrapText="true"/>
    </xf>
    <xf numFmtId="0" fontId="4" fillId="0" borderId="1" xfId="522" applyFont="true" applyFill="true" applyBorder="true" applyAlignment="true">
      <alignment horizontal="left" vertical="center" wrapText="true"/>
    </xf>
    <xf numFmtId="0" fontId="23" fillId="0" borderId="1" xfId="2783" applyFont="true" applyBorder="true" applyAlignment="true">
      <alignment horizontal="left" vertical="center" wrapText="true"/>
    </xf>
    <xf numFmtId="0" fontId="20" fillId="0" borderId="1" xfId="2111" applyFont="true" applyFill="true" applyBorder="true" applyAlignment="true">
      <alignment horizontal="left" vertical="center" wrapText="true"/>
    </xf>
    <xf numFmtId="0" fontId="26" fillId="0" borderId="1" xfId="2111" applyFont="true" applyFill="true" applyBorder="true" applyAlignment="true">
      <alignment horizontal="left" vertical="center" wrapText="true"/>
    </xf>
    <xf numFmtId="0" fontId="22" fillId="0" borderId="1" xfId="2111" applyFont="true" applyFill="true" applyBorder="true" applyAlignment="true">
      <alignment horizontal="left" vertical="center" wrapText="true"/>
    </xf>
    <xf numFmtId="177" fontId="22" fillId="0" borderId="1" xfId="2111" applyNumberFormat="true" applyFont="true" applyFill="true" applyBorder="true" applyAlignment="true">
      <alignment horizontal="center" vertical="center" wrapText="true"/>
    </xf>
    <xf numFmtId="176" fontId="22" fillId="0" borderId="1" xfId="2111" applyNumberFormat="true" applyFont="true" applyFill="true" applyBorder="true" applyAlignment="true">
      <alignment horizontal="center" vertical="center" wrapText="true"/>
    </xf>
    <xf numFmtId="0" fontId="4" fillId="0" borderId="1" xfId="959" applyFont="true" applyBorder="true" applyAlignment="true">
      <alignment horizontal="center" vertical="center" wrapText="true"/>
    </xf>
    <xf numFmtId="176" fontId="4" fillId="0" borderId="1" xfId="2111" applyNumberFormat="true" applyFont="true" applyFill="true" applyBorder="true" applyAlignment="true">
      <alignment horizontal="center" vertical="center" wrapText="true"/>
    </xf>
    <xf numFmtId="0" fontId="4" fillId="0" borderId="1" xfId="2886" applyFont="true" applyFill="true" applyBorder="true" applyAlignment="true">
      <alignment horizontal="center" vertical="center" wrapText="true"/>
    </xf>
    <xf numFmtId="176" fontId="25" fillId="0" borderId="1" xfId="2111" applyNumberFormat="true" applyFont="true" applyFill="true" applyBorder="true" applyAlignment="true">
      <alignment horizontal="center" vertical="center" wrapText="true"/>
    </xf>
    <xf numFmtId="0" fontId="4" fillId="0" borderId="1" xfId="2783" applyFont="true" applyBorder="true" applyAlignment="true">
      <alignment horizontal="center" vertical="center" wrapText="true"/>
    </xf>
    <xf numFmtId="0" fontId="4" fillId="0" borderId="1" xfId="2783" applyFont="true" applyBorder="true" applyAlignment="true">
      <alignment horizontal="center" vertical="center"/>
    </xf>
    <xf numFmtId="0" fontId="4" fillId="0" borderId="1" xfId="2783" applyFont="true" applyFill="true" applyBorder="true" applyAlignment="true">
      <alignment horizontal="center" vertical="center" wrapText="true"/>
    </xf>
    <xf numFmtId="0" fontId="4" fillId="0" borderId="1" xfId="2783" applyFont="true" applyFill="true" applyBorder="true" applyAlignment="true">
      <alignment horizontal="center" vertical="center"/>
    </xf>
    <xf numFmtId="49" fontId="4" fillId="0" borderId="1" xfId="2111" applyNumberFormat="true" applyFont="true" applyFill="true" applyBorder="true" applyAlignment="true">
      <alignment horizontal="center" vertical="center" wrapText="true"/>
    </xf>
    <xf numFmtId="176" fontId="26" fillId="0" borderId="1" xfId="2111" applyNumberFormat="true" applyFont="true" applyFill="true" applyBorder="true" applyAlignment="true">
      <alignment horizontal="center" vertical="center" wrapText="true"/>
    </xf>
    <xf numFmtId="0" fontId="23" fillId="3" borderId="5" xfId="110" applyFont="true" applyFill="true" applyBorder="true" applyAlignment="true">
      <alignment horizontal="center" vertical="center"/>
    </xf>
    <xf numFmtId="0" fontId="23" fillId="3" borderId="6" xfId="110" applyFont="true" applyFill="true" applyBorder="true" applyAlignment="true">
      <alignment horizontal="center" vertical="center"/>
    </xf>
    <xf numFmtId="0" fontId="25" fillId="0" borderId="1" xfId="959" applyFont="true" applyBorder="true" applyAlignment="true">
      <alignment horizontal="left" vertical="center" wrapText="true"/>
    </xf>
    <xf numFmtId="9" fontId="4" fillId="0" borderId="1" xfId="3471" applyNumberFormat="true" applyFont="true" applyFill="true" applyBorder="true" applyAlignment="true">
      <alignment vertical="center" wrapText="true"/>
    </xf>
    <xf numFmtId="0" fontId="4" fillId="0" borderId="1" xfId="3471" applyFont="true" applyFill="true" applyBorder="true" applyAlignment="true">
      <alignment vertical="center" wrapText="true"/>
    </xf>
    <xf numFmtId="0" fontId="4" fillId="0" borderId="1" xfId="3471" applyFont="true" applyFill="true" applyBorder="true" applyAlignment="true">
      <alignment horizontal="center" vertical="center" wrapText="true"/>
    </xf>
    <xf numFmtId="0" fontId="4" fillId="0" borderId="1" xfId="3471" applyNumberFormat="true" applyFont="true" applyFill="true" applyBorder="true" applyAlignment="true">
      <alignment vertical="center" wrapText="true"/>
    </xf>
    <xf numFmtId="0" fontId="4" fillId="0" borderId="1" xfId="2783" applyFont="true" applyBorder="true" applyAlignment="true">
      <alignment vertical="center"/>
    </xf>
    <xf numFmtId="0" fontId="4" fillId="0" borderId="1" xfId="959" applyFont="true" applyBorder="true" applyAlignment="true">
      <alignment horizontal="left" vertical="center" wrapText="true"/>
    </xf>
    <xf numFmtId="0" fontId="4" fillId="0" borderId="1" xfId="1949" applyFont="true" applyFill="true" applyBorder="true" applyAlignment="true">
      <alignment horizontal="left" vertical="center" wrapText="true"/>
    </xf>
    <xf numFmtId="0" fontId="4" fillId="0" borderId="1" xfId="2783" applyFont="true" applyFill="true" applyBorder="true" applyAlignment="true">
      <alignment vertical="center"/>
    </xf>
    <xf numFmtId="9" fontId="4" fillId="0" borderId="1" xfId="2783" applyNumberFormat="true" applyFont="true" applyBorder="true" applyAlignment="true">
      <alignment horizontal="center" vertical="center" wrapText="true"/>
    </xf>
    <xf numFmtId="0" fontId="28" fillId="0" borderId="1" xfId="2783" applyFont="true" applyFill="true" applyBorder="true" applyAlignment="true">
      <alignment vertical="center" wrapText="true"/>
    </xf>
    <xf numFmtId="9" fontId="4" fillId="0" borderId="1" xfId="2783" applyNumberFormat="true" applyFont="true" applyFill="true" applyBorder="true" applyAlignment="true">
      <alignment horizontal="center" vertical="center" wrapText="true"/>
    </xf>
    <xf numFmtId="0" fontId="24" fillId="0" borderId="1" xfId="2111" applyFont="true" applyFill="true" applyBorder="true" applyAlignment="true">
      <alignment horizontal="center" vertical="center" wrapText="true"/>
    </xf>
    <xf numFmtId="0" fontId="4" fillId="0" borderId="1" xfId="3352" applyFont="true" applyFill="true" applyBorder="true" applyAlignment="true">
      <alignment vertical="center" wrapText="true"/>
    </xf>
    <xf numFmtId="0" fontId="25" fillId="0" borderId="1" xfId="3352" applyFont="true" applyFill="true" applyBorder="true" applyAlignment="true">
      <alignment vertical="center" wrapText="true"/>
    </xf>
    <xf numFmtId="0" fontId="4" fillId="0" borderId="1" xfId="3352"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6"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20" fillId="0" borderId="1" xfId="2783" applyFont="true" applyBorder="true" applyAlignment="true">
      <alignment horizontal="center" vertical="center"/>
    </xf>
    <xf numFmtId="0" fontId="4" fillId="0" borderId="1" xfId="0" applyFont="true" applyBorder="true" applyAlignment="true">
      <alignment vertical="center"/>
    </xf>
    <xf numFmtId="0" fontId="20" fillId="0" borderId="1" xfId="1949" applyFont="true" applyFill="true" applyBorder="true" applyAlignment="true">
      <alignment horizontal="center" vertical="center" wrapText="true"/>
    </xf>
    <xf numFmtId="0" fontId="27" fillId="0" borderId="1" xfId="3471" applyFont="true" applyFill="true" applyBorder="true" applyAlignment="true">
      <alignment vertical="center" wrapText="true"/>
    </xf>
    <xf numFmtId="0" fontId="4" fillId="0" borderId="1" xfId="0" applyFont="true" applyFill="true" applyBorder="true" applyAlignment="true">
      <alignment vertical="center"/>
    </xf>
    <xf numFmtId="0" fontId="20" fillId="0" borderId="1" xfId="2783" applyFont="true" applyFill="true" applyBorder="true" applyAlignment="true">
      <alignment horizontal="center" vertical="center"/>
    </xf>
    <xf numFmtId="0" fontId="27" fillId="0" borderId="1" xfId="0" applyFont="true" applyBorder="true" applyAlignment="true">
      <alignment vertical="center" wrapText="true"/>
    </xf>
    <xf numFmtId="0" fontId="27" fillId="0" borderId="1" xfId="0" applyFont="true" applyFill="true" applyBorder="true" applyAlignment="true">
      <alignment vertical="center" wrapText="true"/>
    </xf>
    <xf numFmtId="0" fontId="25" fillId="0" borderId="1" xfId="3471" applyFont="true" applyFill="true" applyBorder="true" applyAlignment="true">
      <alignment vertical="center" wrapText="true"/>
    </xf>
    <xf numFmtId="0" fontId="20" fillId="0" borderId="1" xfId="2783" applyFont="true" applyBorder="true" applyAlignment="true">
      <alignment horizontal="center" vertical="center" wrapText="true"/>
    </xf>
    <xf numFmtId="0" fontId="20" fillId="0" borderId="1" xfId="2783" applyFont="true" applyFill="true" applyBorder="true" applyAlignment="true">
      <alignment horizontal="center" vertical="center" wrapText="true"/>
    </xf>
    <xf numFmtId="0" fontId="27" fillId="0" borderId="1" xfId="2783" applyFont="true" applyFill="true" applyBorder="true" applyAlignment="true">
      <alignment horizontal="left" vertical="center" wrapText="true"/>
    </xf>
    <xf numFmtId="0" fontId="4" fillId="0" borderId="1" xfId="2635" applyFont="true" applyFill="true" applyBorder="true" applyAlignment="true">
      <alignment horizontal="center" vertical="center" wrapText="true"/>
    </xf>
    <xf numFmtId="49" fontId="4" fillId="0" borderId="1" xfId="2635" applyNumberFormat="true" applyFont="true" applyFill="true" applyBorder="true" applyAlignment="true">
      <alignment horizontal="center" vertical="center" wrapText="true"/>
    </xf>
    <xf numFmtId="49" fontId="4" fillId="0" borderId="1" xfId="2111" applyNumberFormat="true" applyFont="true" applyBorder="true" applyAlignment="true">
      <alignment horizontal="left" vertical="center" wrapText="true"/>
    </xf>
    <xf numFmtId="0" fontId="27" fillId="0" borderId="1" xfId="2783" applyFont="true" applyBorder="true" applyAlignment="true">
      <alignment horizontal="left" vertical="center" wrapText="true"/>
    </xf>
    <xf numFmtId="0" fontId="4" fillId="0" borderId="1" xfId="2111" applyFont="true" applyBorder="true" applyAlignment="true">
      <alignment horizontal="left" vertical="center" wrapText="true"/>
    </xf>
    <xf numFmtId="0" fontId="4" fillId="0" borderId="1" xfId="2111" applyFont="true" applyBorder="true" applyAlignment="true">
      <alignment horizontal="center" vertical="center" wrapText="true"/>
    </xf>
    <xf numFmtId="49" fontId="4" fillId="0" borderId="1" xfId="2111"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26" fillId="0" borderId="1" xfId="0" applyFont="true" applyBorder="true" applyAlignment="true">
      <alignment vertical="center" wrapText="true"/>
    </xf>
    <xf numFmtId="0" fontId="1" fillId="0" borderId="0" xfId="0" applyFont="true" applyFill="true" applyBorder="true" applyAlignment="true">
      <alignment horizontal="left" vertical="center"/>
    </xf>
    <xf numFmtId="0" fontId="1" fillId="0" borderId="0" xfId="0" applyFont="true" applyFill="true" applyAlignment="true">
      <alignment horizontal="left" vertical="center"/>
    </xf>
    <xf numFmtId="0" fontId="2" fillId="0" borderId="0" xfId="0" applyFont="true" applyAlignment="true">
      <alignment horizontal="left"/>
    </xf>
    <xf numFmtId="0" fontId="1" fillId="0" borderId="0" xfId="0" applyFont="true" applyFill="true" applyAlignment="true">
      <alignment vertical="center"/>
    </xf>
    <xf numFmtId="0" fontId="1" fillId="0" borderId="0" xfId="0" applyFont="true" applyBorder="true" applyAlignment="true">
      <alignment horizontal="lef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2" fillId="0" borderId="0" xfId="0" applyFont="true" applyAlignment="true">
      <alignment horizontal="center"/>
    </xf>
    <xf numFmtId="0" fontId="1" fillId="0" borderId="0" xfId="0" applyFont="true" applyAlignment="true">
      <alignment horizontal="center" vertical="center" wrapText="true"/>
    </xf>
    <xf numFmtId="0" fontId="1" fillId="0" borderId="0" xfId="0" applyNumberFormat="true" applyFont="true" applyAlignment="true">
      <alignment horizontal="center" vertical="center"/>
    </xf>
    <xf numFmtId="0" fontId="1" fillId="0" borderId="0" xfId="2783" applyFont="true" applyAlignment="true">
      <alignment horizontal="center"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1" fillId="0" borderId="0" xfId="2783" applyFont="true" applyAlignment="true">
      <alignment horizontal="left" vertical="center"/>
    </xf>
    <xf numFmtId="0" fontId="1" fillId="0" borderId="0" xfId="0" applyFont="true" applyAlignment="true">
      <alignment horizontal="left" vertical="center" wrapText="true"/>
    </xf>
    <xf numFmtId="0" fontId="1" fillId="0" borderId="0" xfId="0" applyFont="true" applyAlignment="true">
      <alignment horizontal="left"/>
    </xf>
    <xf numFmtId="0" fontId="1" fillId="0" borderId="0" xfId="2783" applyFont="true" applyAlignment="true">
      <alignment horizontal="center" vertical="center" wrapText="true"/>
    </xf>
    <xf numFmtId="0" fontId="1" fillId="0" borderId="0" xfId="2783" applyNumberFormat="true" applyFont="true" applyAlignment="true">
      <alignment horizontal="center" vertical="center"/>
    </xf>
    <xf numFmtId="0" fontId="1" fillId="0" borderId="0" xfId="110" applyNumberFormat="true" applyFont="true" applyFill="true" applyBorder="true" applyAlignment="true">
      <alignment horizontal="center" vertical="center"/>
    </xf>
    <xf numFmtId="0" fontId="1" fillId="0" borderId="1" xfId="2111"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2" fillId="0" borderId="1" xfId="2886" applyNumberFormat="true" applyFont="true" applyFill="true" applyBorder="true" applyAlignment="true">
      <alignment horizontal="center" vertical="center" wrapText="true"/>
    </xf>
    <xf numFmtId="0" fontId="1" fillId="0" borderId="1" xfId="2783" applyFont="true" applyBorder="true" applyAlignment="true">
      <alignment horizontal="center" vertical="center" wrapText="true"/>
    </xf>
    <xf numFmtId="0" fontId="1" fillId="0" borderId="1" xfId="2111" applyNumberFormat="true" applyFont="true" applyFill="true" applyBorder="true" applyAlignment="true">
      <alignment horizontal="center" vertical="center" wrapText="true"/>
    </xf>
    <xf numFmtId="0" fontId="1" fillId="0" borderId="1" xfId="2783" applyNumberFormat="true" applyFont="true" applyBorder="true" applyAlignment="true">
      <alignment horizontal="center" vertical="center" wrapText="true"/>
    </xf>
    <xf numFmtId="0" fontId="1" fillId="0" borderId="1" xfId="3329" applyNumberFormat="true" applyFont="true" applyFill="true" applyBorder="true" applyAlignment="true">
      <alignment horizontal="center" vertical="center" wrapText="true"/>
    </xf>
    <xf numFmtId="0" fontId="2" fillId="0" borderId="1" xfId="2111" applyNumberFormat="true" applyFont="true" applyBorder="true" applyAlignment="true">
      <alignment horizontal="center" vertical="center" wrapText="true"/>
    </xf>
    <xf numFmtId="0" fontId="1" fillId="0" borderId="1" xfId="2783" applyFont="true" applyFill="true" applyBorder="true" applyAlignment="true">
      <alignment horizontal="center" vertical="center" wrapText="true"/>
    </xf>
    <xf numFmtId="0" fontId="1" fillId="0" borderId="2" xfId="2886" applyFont="true" applyFill="true" applyBorder="true" applyAlignment="true">
      <alignment horizontal="center" vertical="center" wrapText="true"/>
    </xf>
    <xf numFmtId="0" fontId="1" fillId="0" borderId="1" xfId="2886" applyFont="true" applyFill="true" applyBorder="true" applyAlignment="true">
      <alignment horizontal="center" vertical="center" wrapText="true"/>
    </xf>
    <xf numFmtId="0" fontId="2" fillId="0" borderId="1" xfId="2886" applyFont="true" applyFill="true" applyBorder="true" applyAlignment="true">
      <alignment horizontal="center" vertical="center" wrapText="true"/>
    </xf>
    <xf numFmtId="49" fontId="1" fillId="0" borderId="1" xfId="2111" applyNumberFormat="true" applyFont="true" applyFill="true" applyBorder="true" applyAlignment="true">
      <alignment horizontal="center" vertical="center" wrapText="true"/>
    </xf>
    <xf numFmtId="49" fontId="29" fillId="0" borderId="1" xfId="2111"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xf>
    <xf numFmtId="49" fontId="1" fillId="0" borderId="1" xfId="2111" applyNumberFormat="true" applyFont="true" applyBorder="true" applyAlignment="true">
      <alignment horizontal="center" vertical="center" wrapText="true"/>
    </xf>
    <xf numFmtId="49" fontId="2" fillId="0" borderId="1" xfId="2111" applyNumberFormat="true" applyFont="true" applyBorder="true" applyAlignment="true">
      <alignment horizontal="center" vertical="center" wrapText="true"/>
    </xf>
    <xf numFmtId="0" fontId="1" fillId="0" borderId="1" xfId="2111" applyNumberFormat="true" applyFont="true" applyBorder="true" applyAlignment="true">
      <alignment horizontal="center" vertical="center" wrapText="true"/>
    </xf>
    <xf numFmtId="49" fontId="2" fillId="0" borderId="2" xfId="0" applyNumberFormat="true" applyFont="true" applyFill="true" applyBorder="true" applyAlignment="true">
      <alignment horizontal="center" vertical="center"/>
    </xf>
    <xf numFmtId="0" fontId="1" fillId="0" borderId="0" xfId="110" applyFont="true" applyFill="true" applyBorder="true" applyAlignment="true">
      <alignment horizontal="center" vertical="center"/>
    </xf>
    <xf numFmtId="0" fontId="2" fillId="0" borderId="1" xfId="2111" applyFont="true" applyBorder="true" applyAlignment="true">
      <alignment horizontal="center" vertical="center" wrapText="true"/>
    </xf>
    <xf numFmtId="49" fontId="1" fillId="0" borderId="1" xfId="2886" applyNumberFormat="true" applyFont="true" applyFill="true" applyBorder="true" applyAlignment="true">
      <alignment horizontal="center" vertical="center" wrapText="true"/>
    </xf>
    <xf numFmtId="49" fontId="2" fillId="0" borderId="1" xfId="2886" applyNumberFormat="true" applyFont="true" applyFill="true" applyBorder="true" applyAlignment="true">
      <alignment horizontal="center" vertical="center" wrapText="true"/>
    </xf>
    <xf numFmtId="0" fontId="1" fillId="0" borderId="1" xfId="2111" applyFont="true" applyBorder="true" applyAlignment="true">
      <alignment horizontal="center" vertical="center" wrapText="true"/>
    </xf>
    <xf numFmtId="0" fontId="1" fillId="0" borderId="1" xfId="1638" applyFont="true" applyFill="true" applyBorder="true" applyAlignment="true">
      <alignment horizontal="center" vertical="center" wrapText="true"/>
    </xf>
    <xf numFmtId="49" fontId="1" fillId="0" borderId="1" xfId="1638" applyNumberFormat="true" applyFont="true" applyFill="true" applyBorder="true" applyAlignment="true">
      <alignment horizontal="center" vertical="center" wrapText="true"/>
    </xf>
    <xf numFmtId="0" fontId="2" fillId="0" borderId="1" xfId="1638" applyFont="true" applyFill="true" applyBorder="true" applyAlignment="true">
      <alignment horizontal="center" vertical="center" wrapText="true"/>
    </xf>
    <xf numFmtId="49" fontId="2" fillId="0" borderId="1" xfId="1638" applyNumberFormat="true" applyFont="true" applyFill="true" applyBorder="true" applyAlignment="true">
      <alignment horizontal="center" vertical="center" wrapText="true"/>
    </xf>
    <xf numFmtId="49" fontId="1" fillId="0" borderId="1" xfId="522" applyNumberFormat="true" applyFont="true" applyFill="true" applyBorder="true" applyAlignment="true" applyProtection="true">
      <alignment horizontal="center" vertical="center" wrapText="true"/>
    </xf>
    <xf numFmtId="0" fontId="1" fillId="0" borderId="0" xfId="110" applyFont="true" applyFill="true" applyBorder="true" applyAlignment="true">
      <alignment horizontal="left" vertical="center"/>
    </xf>
    <xf numFmtId="0" fontId="1" fillId="0" borderId="1" xfId="2886" applyFont="true" applyFill="true" applyBorder="true" applyAlignment="true">
      <alignment horizontal="left" vertical="center" wrapText="true"/>
    </xf>
    <xf numFmtId="49" fontId="2" fillId="0" borderId="1" xfId="2886" applyNumberFormat="true" applyFont="true" applyFill="true" applyBorder="true" applyAlignment="true">
      <alignment horizontal="left" vertical="center" wrapText="true"/>
    </xf>
    <xf numFmtId="0" fontId="1" fillId="0" borderId="1" xfId="2111" applyFont="true" applyFill="true" applyBorder="true" applyAlignment="true">
      <alignment horizontal="left" vertical="center" wrapText="true"/>
    </xf>
    <xf numFmtId="0" fontId="1" fillId="0" borderId="1" xfId="2783" applyFont="true" applyBorder="true" applyAlignment="true">
      <alignment horizontal="left" vertical="center" wrapText="true"/>
    </xf>
    <xf numFmtId="0" fontId="1" fillId="0" borderId="1" xfId="3329"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2" fillId="0" borderId="1" xfId="2111" applyFont="true" applyBorder="true" applyAlignment="true">
      <alignment horizontal="left" vertical="center" wrapText="true"/>
    </xf>
    <xf numFmtId="0" fontId="2" fillId="0" borderId="1" xfId="2111" applyFont="true" applyFill="true" applyBorder="true" applyAlignment="true">
      <alignment horizontal="left" vertical="center" wrapText="true"/>
    </xf>
    <xf numFmtId="0" fontId="2" fillId="0" borderId="1" xfId="2809" applyFont="true" applyFill="true" applyBorder="true" applyAlignment="true">
      <alignment horizontal="left" vertical="center" wrapText="true"/>
    </xf>
    <xf numFmtId="0" fontId="2" fillId="0" borderId="1" xfId="2886" applyFont="true" applyFill="true" applyBorder="true" applyAlignment="true">
      <alignment horizontal="left" vertical="center" wrapText="true"/>
    </xf>
    <xf numFmtId="0" fontId="30" fillId="0" borderId="1" xfId="1638" applyFont="true" applyFill="true" applyBorder="true" applyAlignment="true">
      <alignment horizontal="left" vertical="center" wrapText="true"/>
    </xf>
    <xf numFmtId="0" fontId="1" fillId="0" borderId="1" xfId="1638" applyFont="true" applyFill="true" applyBorder="true" applyAlignment="true">
      <alignment horizontal="left" vertical="center" wrapText="true"/>
    </xf>
    <xf numFmtId="0" fontId="2" fillId="0" borderId="1" xfId="1606" applyFont="true" applyFill="true" applyBorder="true" applyAlignment="true">
      <alignment horizontal="left" vertical="center" wrapText="true"/>
    </xf>
    <xf numFmtId="0" fontId="2" fillId="0" borderId="1" xfId="2886" applyFont="true" applyBorder="true" applyAlignment="true">
      <alignment horizontal="left" vertical="center"/>
    </xf>
    <xf numFmtId="0" fontId="1" fillId="0" borderId="1" xfId="3653" applyFont="true" applyFill="true" applyBorder="true" applyAlignment="true">
      <alignment horizontal="left" vertical="center" wrapText="true"/>
    </xf>
    <xf numFmtId="49" fontId="1" fillId="0" borderId="1" xfId="1591" applyNumberFormat="true" applyFont="true" applyFill="true" applyBorder="true" applyAlignment="true">
      <alignment horizontal="left" vertical="center" wrapText="true"/>
    </xf>
    <xf numFmtId="49" fontId="2" fillId="0" borderId="1" xfId="1591" applyNumberFormat="true" applyFont="true" applyFill="true" applyBorder="true" applyAlignment="true">
      <alignment horizontal="left" vertical="center" wrapText="true"/>
    </xf>
    <xf numFmtId="0" fontId="2" fillId="0" borderId="1" xfId="2783" applyFont="true" applyFill="true" applyBorder="true" applyAlignment="true">
      <alignment horizontal="left" vertical="center" wrapText="true"/>
    </xf>
    <xf numFmtId="0" fontId="1" fillId="0" borderId="1" xfId="2783" applyFont="true" applyFill="true" applyBorder="true" applyAlignment="true">
      <alignment horizontal="left" vertical="center" wrapText="true"/>
    </xf>
    <xf numFmtId="0" fontId="1" fillId="0" borderId="1" xfId="2111" applyFont="true" applyBorder="true" applyAlignment="true">
      <alignment horizontal="left" vertical="center" wrapText="true"/>
    </xf>
    <xf numFmtId="0" fontId="1" fillId="0" borderId="1" xfId="959" applyFont="true" applyBorder="true" applyAlignment="true">
      <alignment horizontal="center" vertical="center" wrapText="true"/>
    </xf>
    <xf numFmtId="0" fontId="2" fillId="0" borderId="1" xfId="2783" applyFont="true" applyBorder="true" applyAlignment="true">
      <alignment horizontal="center" vertical="center" wrapText="true"/>
    </xf>
    <xf numFmtId="176" fontId="1" fillId="0" borderId="1" xfId="2111" applyNumberFormat="true" applyFont="true" applyFill="true" applyBorder="true" applyAlignment="true">
      <alignment horizontal="center" vertical="center" wrapText="true"/>
    </xf>
    <xf numFmtId="0" fontId="1" fillId="0" borderId="1" xfId="2886" applyFont="true" applyFill="true" applyBorder="true" applyAlignment="true">
      <alignment horizontal="center" vertical="center"/>
    </xf>
    <xf numFmtId="0" fontId="2" fillId="0" borderId="1" xfId="2886" applyFont="true" applyFill="true" applyBorder="true" applyAlignment="true">
      <alignment horizontal="center" vertical="center"/>
    </xf>
    <xf numFmtId="0" fontId="1" fillId="0" borderId="1" xfId="2886" applyFont="true" applyFill="true" applyBorder="true" applyAlignment="true">
      <alignment horizontal="center"/>
    </xf>
    <xf numFmtId="0" fontId="1" fillId="0" borderId="1" xfId="2886" applyFont="true" applyBorder="true" applyAlignment="true">
      <alignment horizontal="center"/>
    </xf>
    <xf numFmtId="176" fontId="1" fillId="0" borderId="1" xfId="2111" applyNumberFormat="true" applyFont="true" applyBorder="true" applyAlignment="true">
      <alignment horizontal="center" vertical="center" wrapText="true"/>
    </xf>
    <xf numFmtId="0" fontId="2" fillId="0" borderId="1" xfId="2886" applyFont="true" applyBorder="true" applyAlignment="true">
      <alignment horizontal="center"/>
    </xf>
    <xf numFmtId="176" fontId="2" fillId="0" borderId="1" xfId="2111" applyNumberFormat="true" applyFont="true" applyBorder="true" applyAlignment="true">
      <alignment horizontal="center" vertical="center" wrapText="true"/>
    </xf>
    <xf numFmtId="0" fontId="30" fillId="0" borderId="4" xfId="2635" applyFont="true" applyFill="true" applyBorder="true" applyAlignment="true" applyProtection="true">
      <alignment horizontal="center" vertical="center" wrapText="true"/>
    </xf>
    <xf numFmtId="0" fontId="1" fillId="0" borderId="1" xfId="2111" applyFont="true" applyFill="true" applyBorder="true" applyAlignment="true">
      <alignment horizontal="center" vertical="center"/>
    </xf>
    <xf numFmtId="0" fontId="2" fillId="0" borderId="1" xfId="2111" applyFont="true" applyFill="true" applyBorder="true" applyAlignment="true">
      <alignment horizontal="center" vertical="center"/>
    </xf>
    <xf numFmtId="0" fontId="1" fillId="0" borderId="1" xfId="2783" applyFont="true" applyBorder="true" applyAlignment="true">
      <alignment horizontal="center" vertical="center"/>
    </xf>
    <xf numFmtId="0" fontId="1" fillId="0" borderId="1" xfId="2783" applyFont="true" applyFill="true" applyBorder="true" applyAlignment="true">
      <alignment horizontal="center" vertical="center"/>
    </xf>
    <xf numFmtId="0" fontId="1" fillId="3" borderId="5" xfId="110" applyFont="true" applyFill="true" applyBorder="true" applyAlignment="true">
      <alignment horizontal="center" vertical="center"/>
    </xf>
    <xf numFmtId="0" fontId="1" fillId="3" borderId="6" xfId="110" applyFont="true" applyFill="true" applyBorder="true" applyAlignment="true">
      <alignment horizontal="center" vertical="center"/>
    </xf>
    <xf numFmtId="0" fontId="1" fillId="0" borderId="1" xfId="959" applyFont="true" applyBorder="true" applyAlignment="true">
      <alignment horizontal="left" vertical="center" wrapText="true"/>
    </xf>
    <xf numFmtId="0" fontId="1" fillId="0" borderId="1" xfId="1949" applyFont="true" applyFill="true" applyBorder="true" applyAlignment="true">
      <alignment horizontal="center" vertical="center" wrapText="true"/>
    </xf>
    <xf numFmtId="9" fontId="1" fillId="0" borderId="1" xfId="2783" applyNumberFormat="true" applyFont="true" applyBorder="true" applyAlignment="true">
      <alignment horizontal="center" vertical="center" wrapText="true"/>
    </xf>
    <xf numFmtId="0" fontId="1" fillId="0" borderId="1" xfId="3471"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9" fontId="2" fillId="0" borderId="1" xfId="0" applyNumberFormat="true" applyFont="true" applyFill="true" applyBorder="true" applyAlignment="true">
      <alignment horizontal="center" vertical="center" wrapText="true"/>
    </xf>
    <xf numFmtId="9" fontId="2" fillId="0" borderId="1" xfId="2783" applyNumberFormat="true" applyFont="true" applyBorder="true" applyAlignment="true">
      <alignment horizontal="center" vertical="center" wrapText="true"/>
    </xf>
    <xf numFmtId="0" fontId="2" fillId="0" borderId="1" xfId="3471"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1" fillId="0" borderId="1" xfId="3352" applyFont="true" applyFill="true" applyBorder="true" applyAlignment="true">
      <alignment horizontal="center" vertical="center" wrapText="true"/>
    </xf>
    <xf numFmtId="9" fontId="1" fillId="0" borderId="1" xfId="3471" applyNumberFormat="true" applyFont="true" applyFill="true" applyBorder="true" applyAlignment="true">
      <alignment horizontal="center" vertical="center" wrapText="true"/>
    </xf>
    <xf numFmtId="0" fontId="1" fillId="0" borderId="3" xfId="1638" applyFont="true" applyFill="true" applyBorder="true" applyAlignment="true">
      <alignment horizontal="left" vertical="center" wrapText="true"/>
    </xf>
    <xf numFmtId="176" fontId="2" fillId="0" borderId="1" xfId="2111" applyNumberFormat="true" applyFont="true" applyFill="true" applyBorder="true" applyAlignment="true">
      <alignment horizontal="left" vertical="center" wrapText="true"/>
    </xf>
    <xf numFmtId="0" fontId="31" fillId="0" borderId="1" xfId="2111"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29" fillId="0" borderId="1" xfId="2111" applyFont="true" applyFill="true" applyBorder="true" applyAlignment="true">
      <alignment horizontal="left" vertical="center" wrapText="true"/>
    </xf>
    <xf numFmtId="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2886" applyFont="true" applyBorder="true" applyAlignment="true">
      <alignment horizontal="left" vertical="center" wrapText="true"/>
    </xf>
    <xf numFmtId="0" fontId="2" fillId="0" borderId="1" xfId="2886" applyFont="true" applyBorder="true" applyAlignment="true">
      <alignment horizontal="left"/>
    </xf>
    <xf numFmtId="0" fontId="1" fillId="0" borderId="3" xfId="0" applyFont="true" applyBorder="true" applyAlignment="true">
      <alignment horizontal="center" vertical="center"/>
    </xf>
    <xf numFmtId="0" fontId="1" fillId="0" borderId="3" xfId="2783" applyFont="true" applyBorder="true" applyAlignment="true">
      <alignment horizontal="left" vertical="center"/>
    </xf>
    <xf numFmtId="0" fontId="1" fillId="0" borderId="0" xfId="2783" applyFont="true" applyBorder="true" applyAlignment="true">
      <alignment horizontal="left" vertical="center"/>
    </xf>
    <xf numFmtId="0" fontId="2" fillId="0" borderId="1" xfId="3471" applyFont="true" applyFill="true" applyBorder="true" applyAlignment="true">
      <alignment horizontal="left" vertical="center" wrapText="true"/>
    </xf>
    <xf numFmtId="49" fontId="1" fillId="0" borderId="3" xfId="2886" applyNumberFormat="true" applyFont="true" applyFill="true" applyBorder="true" applyAlignment="true">
      <alignment horizontal="left" vertical="center" wrapText="true"/>
    </xf>
    <xf numFmtId="49" fontId="1" fillId="0" borderId="0" xfId="2886" applyNumberFormat="true" applyFont="true" applyFill="true" applyBorder="true" applyAlignment="true">
      <alignment horizontal="left" vertical="center" wrapText="true"/>
    </xf>
    <xf numFmtId="0" fontId="1" fillId="0" borderId="3" xfId="1949" applyFont="true" applyFill="true" applyBorder="true" applyAlignment="true">
      <alignment horizontal="left" vertical="center" wrapText="true"/>
    </xf>
    <xf numFmtId="0" fontId="1" fillId="0" borderId="0" xfId="1949" applyFont="true" applyFill="true" applyBorder="true" applyAlignment="true">
      <alignment horizontal="left" vertical="center" wrapText="true"/>
    </xf>
    <xf numFmtId="0" fontId="1" fillId="0" borderId="3" xfId="2783" applyFont="true" applyBorder="true" applyAlignment="true">
      <alignment horizontal="left" vertical="center" wrapText="true"/>
    </xf>
    <xf numFmtId="0" fontId="1" fillId="0" borderId="0" xfId="2783" applyFont="true" applyBorder="true" applyAlignment="true">
      <alignment horizontal="left" vertical="center" wrapText="true"/>
    </xf>
    <xf numFmtId="0" fontId="1" fillId="0" borderId="3" xfId="2783" applyFont="true" applyFill="true" applyBorder="true" applyAlignment="true">
      <alignment horizontal="left" vertical="center"/>
    </xf>
    <xf numFmtId="0" fontId="1" fillId="0" borderId="0" xfId="2783" applyFont="true" applyFill="true" applyBorder="true" applyAlignment="true">
      <alignment horizontal="left" vertical="center"/>
    </xf>
    <xf numFmtId="0" fontId="1" fillId="0" borderId="1" xfId="3471" applyFont="true" applyFill="true" applyBorder="true" applyAlignment="true">
      <alignment horizontal="left" vertical="center" wrapText="true"/>
    </xf>
    <xf numFmtId="0" fontId="1" fillId="0" borderId="3" xfId="0" applyFont="true" applyBorder="true" applyAlignment="true">
      <alignment horizontal="left" vertical="center"/>
    </xf>
    <xf numFmtId="0" fontId="29" fillId="0" borderId="1" xfId="3471" applyFont="true" applyFill="true" applyBorder="true" applyAlignment="true">
      <alignment horizontal="left" vertical="center" wrapText="true"/>
    </xf>
    <xf numFmtId="0" fontId="1" fillId="0" borderId="3" xfId="2886" applyFont="true" applyBorder="true" applyAlignment="true">
      <alignment horizontal="center"/>
    </xf>
    <xf numFmtId="0" fontId="1" fillId="0" borderId="0" xfId="2886" applyFont="true" applyBorder="true" applyAlignment="true">
      <alignment horizontal="center"/>
    </xf>
    <xf numFmtId="0" fontId="1" fillId="0" borderId="0" xfId="2886" applyFont="true" applyFill="true" applyBorder="true" applyAlignment="true">
      <alignment horizontal="center" vertical="center" wrapText="true"/>
    </xf>
    <xf numFmtId="0" fontId="2" fillId="0" borderId="3" xfId="2783" applyFont="true" applyBorder="true" applyAlignment="true">
      <alignment horizontal="left" vertical="center"/>
    </xf>
    <xf numFmtId="0" fontId="2" fillId="0" borderId="0" xfId="2783" applyFont="true" applyBorder="true" applyAlignment="true">
      <alignment horizontal="left" vertical="center"/>
    </xf>
    <xf numFmtId="0" fontId="29" fillId="0" borderId="1" xfId="0" applyFont="true" applyBorder="true" applyAlignment="true">
      <alignment horizontal="left" vertical="center" wrapText="true"/>
    </xf>
    <xf numFmtId="0" fontId="1" fillId="0" borderId="3" xfId="2111" applyFont="true" applyFill="true" applyBorder="true" applyAlignment="true">
      <alignment horizontal="left" vertical="center" wrapText="true"/>
    </xf>
    <xf numFmtId="0" fontId="1" fillId="0" borderId="0" xfId="2111" applyFont="true" applyFill="true" applyBorder="true" applyAlignment="true">
      <alignment horizontal="left" vertical="center" wrapText="true"/>
    </xf>
    <xf numFmtId="0" fontId="2" fillId="0" borderId="1" xfId="0" applyFont="true" applyFill="true" applyBorder="true" applyAlignment="true">
      <alignment horizontal="left" vertical="center"/>
    </xf>
    <xf numFmtId="0" fontId="1" fillId="0" borderId="1" xfId="0" applyFont="true" applyBorder="true" applyAlignment="true">
      <alignment horizontal="center" vertical="center" wrapText="true"/>
    </xf>
    <xf numFmtId="0" fontId="32" fillId="0" borderId="1" xfId="2111" applyFont="true" applyBorder="true" applyAlignment="true">
      <alignment horizontal="center" vertical="center" wrapText="true"/>
    </xf>
    <xf numFmtId="49" fontId="2" fillId="0" borderId="1" xfId="2111" applyNumberFormat="true" applyFont="true" applyBorder="true" applyAlignment="true">
      <alignment horizontal="left" vertical="center" wrapText="true"/>
    </xf>
    <xf numFmtId="0" fontId="2" fillId="0" borderId="1" xfId="2783" applyFont="true" applyBorder="true" applyAlignment="true">
      <alignment horizontal="left" vertical="center" wrapText="true"/>
    </xf>
    <xf numFmtId="0" fontId="2" fillId="0" borderId="1" xfId="2111" applyNumberFormat="true" applyFont="true" applyFill="true" applyBorder="true" applyAlignment="true">
      <alignment horizontal="left" vertical="center" wrapText="true"/>
    </xf>
    <xf numFmtId="0" fontId="1" fillId="2" borderId="1" xfId="2111" applyFont="true" applyFill="true" applyBorder="true" applyAlignment="true">
      <alignment horizontal="left" vertical="center" wrapText="true"/>
    </xf>
    <xf numFmtId="0" fontId="1" fillId="0" borderId="1" xfId="2111" applyNumberFormat="true" applyFont="true" applyFill="true" applyBorder="true" applyAlignment="true">
      <alignment horizontal="left" vertical="center" wrapText="true"/>
    </xf>
    <xf numFmtId="49" fontId="2" fillId="0" borderId="1" xfId="2111" applyNumberFormat="true" applyFont="true" applyFill="true" applyBorder="true" applyAlignment="true">
      <alignment horizontal="left" vertical="center" wrapText="true"/>
    </xf>
    <xf numFmtId="49" fontId="1" fillId="0" borderId="1" xfId="2111" applyNumberFormat="true" applyFont="true" applyFill="true" applyBorder="true" applyAlignment="true">
      <alignment horizontal="left" vertical="center" wrapText="true"/>
    </xf>
    <xf numFmtId="0" fontId="1" fillId="0" borderId="2" xfId="2886" applyFont="true" applyBorder="true" applyAlignment="true">
      <alignment horizontal="center"/>
    </xf>
    <xf numFmtId="176" fontId="1" fillId="0" borderId="2" xfId="2111" applyNumberFormat="true" applyFont="true" applyBorder="true" applyAlignment="true">
      <alignment horizontal="center" vertical="center" wrapText="true"/>
    </xf>
    <xf numFmtId="0" fontId="1" fillId="0" borderId="1" xfId="2886" applyFont="true" applyBorder="true" applyAlignment="true">
      <alignment horizontal="center" vertical="center"/>
    </xf>
    <xf numFmtId="0" fontId="32" fillId="0" borderId="1" xfId="0" applyFont="true" applyFill="true" applyBorder="true" applyAlignment="true">
      <alignment vertical="center" wrapText="true"/>
    </xf>
    <xf numFmtId="0" fontId="2" fillId="0" borderId="1" xfId="2783" applyFont="true" applyBorder="true" applyAlignment="true">
      <alignment horizontal="center" vertical="center"/>
    </xf>
    <xf numFmtId="0" fontId="2" fillId="0" borderId="1" xfId="2783" applyFont="true" applyFill="true" applyBorder="true" applyAlignment="true">
      <alignment horizontal="center" vertical="center" wrapText="true"/>
    </xf>
    <xf numFmtId="0" fontId="31" fillId="0" borderId="2" xfId="2886" applyFont="true" applyFill="true" applyBorder="true" applyAlignment="true">
      <alignment horizontal="left" vertical="center" wrapText="true"/>
    </xf>
    <xf numFmtId="0" fontId="1" fillId="0" borderId="1" xfId="2886" applyFont="true" applyBorder="true" applyAlignment="true">
      <alignment horizontal="left"/>
    </xf>
    <xf numFmtId="49" fontId="2" fillId="0" borderId="2" xfId="0" applyNumberFormat="true" applyFont="true" applyFill="true" applyBorder="true" applyAlignment="true">
      <alignment horizontal="left" vertical="center"/>
    </xf>
    <xf numFmtId="9" fontId="1" fillId="0" borderId="1" xfId="2783" applyNumberFormat="true" applyFont="true" applyFill="true" applyBorder="true" applyAlignment="true">
      <alignment horizontal="center" vertical="center" wrapText="true"/>
    </xf>
    <xf numFmtId="9" fontId="2" fillId="0" borderId="1" xfId="2783"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1" fillId="0" borderId="0" xfId="2111" applyNumberFormat="true" applyFont="true" applyFill="true" applyBorder="true" applyAlignment="true">
      <alignment horizontal="left" vertical="center" wrapText="true"/>
    </xf>
    <xf numFmtId="0" fontId="1"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left"/>
    </xf>
    <xf numFmtId="0" fontId="2" fillId="0" borderId="0" xfId="2783" applyFont="true" applyAlignment="true">
      <alignment horizontal="left" vertical="center"/>
    </xf>
    <xf numFmtId="0" fontId="2" fillId="0" borderId="1" xfId="1949" applyNumberFormat="true" applyFont="true" applyFill="true" applyBorder="true" applyAlignment="true">
      <alignment horizontal="center" vertical="center" wrapText="true"/>
    </xf>
    <xf numFmtId="0" fontId="2" fillId="0" borderId="1" xfId="1949" applyFont="true" applyFill="true" applyBorder="true" applyAlignment="true">
      <alignment horizontal="center" vertical="center" wrapText="true"/>
    </xf>
    <xf numFmtId="0" fontId="2" fillId="0" borderId="1" xfId="522" applyFont="true" applyFill="true" applyBorder="true" applyAlignment="true">
      <alignment horizontal="left" vertical="center" wrapText="true"/>
    </xf>
    <xf numFmtId="0" fontId="2" fillId="0" borderId="1" xfId="1949" applyFont="true" applyFill="true" applyBorder="true" applyAlignment="true">
      <alignment horizontal="left" vertical="center" wrapText="true"/>
    </xf>
    <xf numFmtId="0" fontId="1" fillId="0" borderId="1" xfId="2886" applyNumberFormat="true" applyFont="true" applyFill="true" applyBorder="true" applyAlignment="true">
      <alignment horizontal="left" vertical="center" wrapText="true"/>
    </xf>
    <xf numFmtId="0" fontId="2" fillId="0" borderId="1" xfId="2886" applyNumberFormat="true" applyFont="true" applyFill="true" applyBorder="true" applyAlignment="true">
      <alignment horizontal="left" vertical="center" wrapText="true"/>
    </xf>
    <xf numFmtId="176" fontId="32" fillId="0" borderId="1" xfId="2111" applyNumberFormat="true" applyFont="true" applyBorder="true" applyAlignment="true">
      <alignment horizontal="center" vertical="center" wrapText="true"/>
    </xf>
    <xf numFmtId="0" fontId="2" fillId="0" borderId="1" xfId="3471" applyNumberFormat="true" applyFont="true" applyFill="true" applyBorder="true" applyAlignment="true" applyProtection="true">
      <alignment horizontal="center" vertical="center" wrapText="true"/>
    </xf>
    <xf numFmtId="9" fontId="2" fillId="0" borderId="1" xfId="3471"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1" fillId="0" borderId="3" xfId="2783" applyFont="true" applyFill="true" applyBorder="true" applyAlignment="true">
      <alignment horizontal="left" vertical="center" wrapText="true"/>
    </xf>
    <xf numFmtId="0" fontId="1" fillId="0" borderId="0" xfId="2783" applyFont="true" applyFill="true" applyBorder="true" applyAlignment="true">
      <alignment horizontal="left" vertical="center" wrapText="true"/>
    </xf>
    <xf numFmtId="0" fontId="2" fillId="0" borderId="3" xfId="2783" applyFont="true" applyFill="true" applyBorder="true" applyAlignment="true">
      <alignment horizontal="left" vertical="center"/>
    </xf>
    <xf numFmtId="0" fontId="2" fillId="0" borderId="0" xfId="2783" applyFont="true" applyFill="true" applyBorder="true" applyAlignment="true">
      <alignment horizontal="left" vertical="center"/>
    </xf>
    <xf numFmtId="0" fontId="1" fillId="0" borderId="1" xfId="2635" applyFont="true" applyFill="true" applyBorder="true" applyAlignment="true">
      <alignment horizontal="center" vertical="center" wrapText="true"/>
    </xf>
    <xf numFmtId="49" fontId="1" fillId="0" borderId="1" xfId="2635" applyNumberFormat="true" applyFont="true" applyFill="true" applyBorder="true" applyAlignment="true">
      <alignment horizontal="center" vertical="center" wrapText="true"/>
    </xf>
    <xf numFmtId="0" fontId="2" fillId="0" borderId="1" xfId="2635" applyFont="true" applyFill="true" applyBorder="true" applyAlignment="true">
      <alignment horizontal="center" vertical="center" wrapText="true"/>
    </xf>
    <xf numFmtId="49" fontId="2" fillId="0" borderId="1" xfId="2635" applyNumberFormat="true" applyFont="true" applyFill="true" applyBorder="true" applyAlignment="true">
      <alignment horizontal="center" vertical="center" wrapText="true"/>
    </xf>
    <xf numFmtId="0" fontId="2" fillId="0" borderId="1" xfId="2635" applyFont="true" applyBorder="true" applyAlignment="true">
      <alignment horizontal="center" vertical="center" wrapText="true"/>
    </xf>
    <xf numFmtId="49" fontId="2" fillId="0" borderId="1" xfId="2635" applyNumberFormat="true" applyFont="true" applyBorder="true" applyAlignment="true">
      <alignment horizontal="center" vertical="center" wrapText="true"/>
    </xf>
    <xf numFmtId="0" fontId="31" fillId="0" borderId="1" xfId="3471" applyFont="true" applyFill="true" applyBorder="true" applyAlignment="true">
      <alignment horizontal="left" vertical="center" wrapText="true"/>
    </xf>
    <xf numFmtId="0" fontId="2" fillId="0" borderId="1" xfId="0" applyFont="true" applyBorder="true" applyAlignment="true">
      <alignment horizontal="left" vertical="center" wrapText="true"/>
    </xf>
    <xf numFmtId="0" fontId="33" fillId="0" borderId="0" xfId="0" applyFont="true"/>
    <xf numFmtId="0" fontId="0" fillId="0" borderId="0" xfId="0" applyAlignment="true">
      <alignment vertical="center"/>
    </xf>
    <xf numFmtId="0" fontId="0" fillId="0" borderId="0" xfId="0" applyAlignment="true">
      <alignment horizontal="center" vertical="center"/>
    </xf>
    <xf numFmtId="0" fontId="0" fillId="0" borderId="0" xfId="0" applyNumberFormat="true"/>
    <xf numFmtId="0" fontId="34" fillId="0" borderId="0" xfId="0" applyFont="true" applyAlignment="true">
      <alignment horizontal="left" vertical="center"/>
    </xf>
    <xf numFmtId="0" fontId="35" fillId="0" borderId="0" xfId="0" applyFont="true" applyAlignment="true">
      <alignment horizontal="center" vertical="center"/>
    </xf>
    <xf numFmtId="0" fontId="35" fillId="0" borderId="0" xfId="0" applyFont="true" applyAlignment="true">
      <alignment horizontal="center" vertical="center" wrapText="true"/>
    </xf>
    <xf numFmtId="0" fontId="33" fillId="0" borderId="1" xfId="0" applyFont="true" applyBorder="true" applyAlignment="true">
      <alignment horizontal="center" vertical="center"/>
    </xf>
    <xf numFmtId="49" fontId="33" fillId="0" borderId="1" xfId="2111" applyNumberFormat="true" applyFont="true" applyFill="true" applyBorder="true" applyAlignment="true">
      <alignment horizontal="center" vertical="center" wrapText="true"/>
    </xf>
    <xf numFmtId="0" fontId="33" fillId="0" borderId="1" xfId="2111" applyFont="true" applyFill="true" applyBorder="true" applyAlignment="true">
      <alignment horizontal="center" vertical="center" wrapText="true"/>
    </xf>
    <xf numFmtId="0" fontId="36" fillId="0" borderId="1" xfId="0" applyFont="true" applyBorder="true" applyAlignment="true">
      <alignment horizontal="center" vertical="center"/>
    </xf>
    <xf numFmtId="0" fontId="36" fillId="0" borderId="1" xfId="0" applyNumberFormat="true" applyFont="true" applyFill="true" applyBorder="true" applyAlignment="true">
      <alignment horizontal="left" vertical="center" wrapText="true"/>
    </xf>
    <xf numFmtId="49" fontId="36" fillId="0" borderId="1" xfId="2886" applyNumberFormat="true" applyFont="true" applyFill="true" applyBorder="true" applyAlignment="true">
      <alignment horizontal="left" vertical="center" wrapText="true"/>
    </xf>
    <xf numFmtId="49" fontId="36" fillId="0" borderId="1" xfId="2111" applyNumberFormat="true" applyFont="true" applyBorder="true" applyAlignment="true">
      <alignment horizontal="left" vertical="center" wrapText="true"/>
    </xf>
    <xf numFmtId="0" fontId="36" fillId="0" borderId="1" xfId="0" applyFont="true" applyFill="true" applyBorder="true" applyAlignment="true">
      <alignment horizontal="left" vertical="center" wrapText="true"/>
    </xf>
    <xf numFmtId="49" fontId="36" fillId="0" borderId="1" xfId="2111" applyNumberFormat="true" applyFont="true" applyFill="true" applyBorder="true" applyAlignment="true">
      <alignment horizontal="left" vertical="center" wrapText="true"/>
    </xf>
    <xf numFmtId="0" fontId="36" fillId="0" borderId="1" xfId="2111" applyFont="true" applyFill="true" applyBorder="true" applyAlignment="true">
      <alignment horizontal="left" vertical="center" wrapText="true"/>
    </xf>
    <xf numFmtId="0" fontId="36" fillId="0" borderId="1" xfId="2886" applyFont="true" applyFill="true" applyBorder="true" applyAlignment="true">
      <alignment horizontal="left" vertical="center" wrapText="true"/>
    </xf>
    <xf numFmtId="49" fontId="37" fillId="0" borderId="1" xfId="2111" applyNumberFormat="true" applyFont="true" applyBorder="true" applyAlignment="true">
      <alignment horizontal="left" vertical="center" wrapText="true"/>
    </xf>
    <xf numFmtId="0" fontId="37" fillId="0" borderId="1" xfId="0" applyFont="true" applyFill="true" applyBorder="true" applyAlignment="true">
      <alignment horizontal="left" vertical="center" wrapText="true"/>
    </xf>
    <xf numFmtId="49" fontId="36" fillId="2" borderId="1" xfId="2111" applyNumberFormat="true" applyFont="true" applyFill="true" applyBorder="true" applyAlignment="true">
      <alignment horizontal="left" vertical="center" wrapText="true"/>
    </xf>
    <xf numFmtId="0" fontId="38" fillId="0" borderId="1" xfId="1638" applyFont="true" applyFill="true" applyBorder="true" applyAlignment="true">
      <alignment horizontal="left" vertical="center" wrapText="true"/>
    </xf>
    <xf numFmtId="0" fontId="36" fillId="0" borderId="1" xfId="1606" applyFont="true" applyFill="true" applyBorder="true" applyAlignment="true">
      <alignment horizontal="left" vertical="center" wrapText="true"/>
    </xf>
    <xf numFmtId="0" fontId="36" fillId="2" borderId="1" xfId="2111" applyFont="true" applyFill="true" applyBorder="true" applyAlignment="true">
      <alignment horizontal="left" vertical="center" wrapText="true"/>
    </xf>
    <xf numFmtId="0" fontId="36" fillId="0" borderId="1" xfId="2111" applyFont="true" applyBorder="true" applyAlignment="true">
      <alignment horizontal="left" vertical="center" wrapText="true"/>
    </xf>
    <xf numFmtId="0" fontId="37" fillId="0" borderId="1" xfId="2111" applyFont="true" applyBorder="true" applyAlignment="true">
      <alignment horizontal="left" vertical="center" wrapText="true"/>
    </xf>
    <xf numFmtId="49" fontId="36" fillId="0" borderId="1" xfId="1591" applyNumberFormat="true" applyFont="true" applyFill="true" applyBorder="true" applyAlignment="true">
      <alignment vertical="center" wrapText="true"/>
    </xf>
    <xf numFmtId="49" fontId="36" fillId="0" borderId="1" xfId="1591" applyNumberFormat="true" applyFont="true" applyFill="true" applyBorder="true" applyAlignment="true">
      <alignment horizontal="left" vertical="center" wrapText="true"/>
    </xf>
    <xf numFmtId="49" fontId="37" fillId="0" borderId="1" xfId="2111" applyNumberFormat="true" applyFont="true" applyFill="true" applyBorder="true" applyAlignment="true">
      <alignment horizontal="left" vertical="center" wrapText="true"/>
    </xf>
    <xf numFmtId="0" fontId="36" fillId="0" borderId="1" xfId="2783" applyFont="true" applyFill="true" applyBorder="true" applyAlignment="true">
      <alignment horizontal="left" vertical="center" wrapText="true"/>
    </xf>
    <xf numFmtId="0" fontId="36" fillId="0" borderId="1" xfId="2111" applyNumberFormat="true" applyFont="true" applyFill="true" applyBorder="true" applyAlignment="true">
      <alignment horizontal="left" vertical="center" wrapText="true"/>
    </xf>
    <xf numFmtId="0" fontId="36" fillId="0" borderId="1" xfId="522" applyFont="true" applyFill="true" applyBorder="true" applyAlignment="true">
      <alignment horizontal="left" vertical="center" wrapText="true"/>
    </xf>
    <xf numFmtId="0" fontId="36" fillId="0" borderId="1" xfId="2783" applyFont="true" applyBorder="true" applyAlignment="true">
      <alignment horizontal="left" vertical="center" wrapText="true"/>
    </xf>
    <xf numFmtId="0" fontId="37" fillId="0" borderId="1" xfId="2111" applyFont="true" applyFill="true" applyBorder="true" applyAlignment="true">
      <alignment horizontal="left" vertical="center" wrapText="true"/>
    </xf>
    <xf numFmtId="0" fontId="36" fillId="0" borderId="1" xfId="1949" applyFont="true" applyFill="true" applyBorder="true" applyAlignment="true">
      <alignment horizontal="left" vertical="center" wrapText="true"/>
    </xf>
    <xf numFmtId="0" fontId="36" fillId="0" borderId="1" xfId="2886" applyNumberFormat="true" applyFont="true" applyFill="true" applyBorder="true" applyAlignment="true">
      <alignment horizontal="left" vertical="center" wrapText="true"/>
    </xf>
  </cellXfs>
  <cellStyles count="4091">
    <cellStyle name="常规" xfId="0" builtinId="0"/>
    <cellStyle name="输出 2 13 4 6" xfId="1"/>
    <cellStyle name="汇总 2 9 4 5" xfId="2"/>
    <cellStyle name="输入 2 5 2 2 6" xfId="3"/>
    <cellStyle name="常规 5 2 4" xfId="4"/>
    <cellStyle name="计算 2 21 5" xfId="5"/>
    <cellStyle name="计算 2 16 5" xfId="6"/>
    <cellStyle name="注释 2 3 19 3" xfId="7"/>
    <cellStyle name="汇总 2 9 4 2 6" xfId="8"/>
    <cellStyle name="计算 2 2 5 2 5" xfId="9"/>
    <cellStyle name="计算 2 11 4 2 4" xfId="10"/>
    <cellStyle name="注释 3 2 2 2 2 6" xfId="11"/>
    <cellStyle name="汇总 2 21 6" xfId="12"/>
    <cellStyle name="汇总 2 16 6" xfId="13"/>
    <cellStyle name="汇总 2 9 9 5" xfId="14"/>
    <cellStyle name="汇总 2 7 7 2 3" xfId="15"/>
    <cellStyle name="计算 2 3 13 4" xfId="16"/>
    <cellStyle name="常规 39 2 2 3 2" xfId="17"/>
    <cellStyle name="常规 44 2 2 3 2" xfId="18"/>
    <cellStyle name="注释 2 10 8 5" xfId="19"/>
    <cellStyle name="40% - 强调文字颜色 5 2 2 4" xfId="20"/>
    <cellStyle name="汇总 2 13 4 2" xfId="21"/>
    <cellStyle name="汇总 2 11 13 5" xfId="22"/>
    <cellStyle name="计算 2 10 11 4" xfId="23"/>
    <cellStyle name="强调文字颜色 3 2 17" xfId="24"/>
    <cellStyle name="计算 2 10 12 6" xfId="25"/>
    <cellStyle name="输出 2 11 11 3" xfId="26"/>
    <cellStyle name="计算 2 10 16 2" xfId="27"/>
    <cellStyle name="40% - 强调文字颜色 3 2 2 3" xfId="28"/>
    <cellStyle name="汇总 2 5 16 3" xfId="29"/>
    <cellStyle name="计算 2 11 10 3" xfId="30"/>
    <cellStyle name="输入 2 5 3 2" xfId="31"/>
    <cellStyle name="计算 2 8 9 7" xfId="32"/>
    <cellStyle name="好_2018年度工资报表人事填写部分数据来源20190128 2 2" xfId="33"/>
    <cellStyle name="注释 2 10 8 4" xfId="34"/>
    <cellStyle name="计算 2 11 12 6" xfId="35"/>
    <cellStyle name="标题 5 9 3" xfId="36"/>
    <cellStyle name="计算 2 11 13 4" xfId="37"/>
    <cellStyle name="汇总 2 9 4 2 2" xfId="38"/>
    <cellStyle name="常规 6_导出数据1" xfId="39"/>
    <cellStyle name="汇总 2 11 3 2 3" xfId="40"/>
    <cellStyle name="计算 2 11 9 5" xfId="41"/>
    <cellStyle name="输入 2 5 7 2" xfId="42"/>
    <cellStyle name="输出 2 3 5 2 2" xfId="43"/>
    <cellStyle name="汇总 2 8 7" xfId="44"/>
    <cellStyle name="输入 2 9 9 2" xfId="45"/>
    <cellStyle name="计算 2 7 4 2" xfId="46"/>
    <cellStyle name="输出 2 5 3 2 4" xfId="47"/>
    <cellStyle name="计算 2 12 2 6" xfId="48"/>
    <cellStyle name="强调文字颜色 3 2 13 2" xfId="49"/>
    <cellStyle name="计算 2 2 2 3 4" xfId="50"/>
    <cellStyle name="注释 2 14 2 2 3" xfId="51"/>
    <cellStyle name="注释 2 2 8 2 2" xfId="52"/>
    <cellStyle name="标题 1 3 3 2" xfId="53"/>
    <cellStyle name="注释 2 3 2 4" xfId="54"/>
    <cellStyle name="注释 2 8 6 2 5" xfId="55"/>
    <cellStyle name="常规 8 10" xfId="56"/>
    <cellStyle name="计算 2 13 2 2 6" xfId="57"/>
    <cellStyle name="输入 2 7 7 2" xfId="58"/>
    <cellStyle name="计算 2 12 8 4" xfId="59"/>
    <cellStyle name="输入 2 12 9 3" xfId="60"/>
    <cellStyle name="计算 2 5 2 2" xfId="61"/>
    <cellStyle name="计算 2 12 9 2 4" xfId="62"/>
    <cellStyle name="计算 2 12 9 3" xfId="63"/>
    <cellStyle name="输入 2 4 10 2" xfId="64"/>
    <cellStyle name="常规 11 7" xfId="65"/>
    <cellStyle name="计算 2 14 2 2" xfId="66"/>
    <cellStyle name="注释 2 6 9 3" xfId="67"/>
    <cellStyle name="计算 2 15 2 7" xfId="68"/>
    <cellStyle name="输入 2 10 2 2 4" xfId="69"/>
    <cellStyle name="输入 2 8 4 2 5" xfId="70"/>
    <cellStyle name="输出 2 11 4 4" xfId="71"/>
    <cellStyle name="计算 2 6 7 2 6" xfId="72"/>
    <cellStyle name="输出 2 14 4 3" xfId="73"/>
    <cellStyle name="注释 2 12 7 2" xfId="74"/>
    <cellStyle name="计算 2 15 2 2 5" xfId="75"/>
    <cellStyle name="输入 2 3 3 3" xfId="76"/>
    <cellStyle name="计算 2 4 6 7" xfId="77"/>
    <cellStyle name="输出 2 7 3" xfId="78"/>
    <cellStyle name="计算 2 6 5 2 2" xfId="79"/>
    <cellStyle name="汇总 2 7 6 5" xfId="80"/>
    <cellStyle name="常规 5 2" xfId="81"/>
    <cellStyle name="计算 2 14 2 2 5" xfId="82"/>
    <cellStyle name="计算 2 5 5 2 5" xfId="83"/>
    <cellStyle name="输入 2 5 6 5" xfId="84"/>
    <cellStyle name="计算 2 3 14 2" xfId="85"/>
    <cellStyle name="常规 45 5 2" xfId="86"/>
    <cellStyle name="计算 2 9 3 2" xfId="87"/>
    <cellStyle name="60% - 强调文字颜色 6 2 7 2" xfId="88"/>
    <cellStyle name="计算 2 3 4 3" xfId="89"/>
    <cellStyle name="计算 2 3 6 6" xfId="90"/>
    <cellStyle name="计算 2 4 8 5" xfId="91"/>
    <cellStyle name="汇总 2 3 2 4 5" xfId="92"/>
    <cellStyle name="汇总 2 5 11 3" xfId="93"/>
    <cellStyle name="注释 3 5 3" xfId="94"/>
    <cellStyle name="输入 2 28 5" xfId="95"/>
    <cellStyle name="汇总 2 10 15 3" xfId="96"/>
    <cellStyle name="检查单元格 4 2" xfId="97"/>
    <cellStyle name="常规 14 2 4" xfId="98"/>
    <cellStyle name="汇总 2 2 3 2 5" xfId="99"/>
    <cellStyle name="汇总 2 9 8 4" xfId="100"/>
    <cellStyle name="注释 2 2 9 2 4" xfId="101"/>
    <cellStyle name="汇总 2 11 2 2" xfId="102"/>
    <cellStyle name="40% - 强调文字颜色 1 2 11 3" xfId="103"/>
    <cellStyle name="注释 2 9 12 3" xfId="104"/>
    <cellStyle name="输出 2 9 4 2 5" xfId="105"/>
    <cellStyle name="计算 2 12 14 2" xfId="106"/>
    <cellStyle name="注释 2 5 8" xfId="107"/>
    <cellStyle name="计算 2 4 5 2 5" xfId="108"/>
    <cellStyle name="输出 2 6 3 2 3" xfId="109"/>
    <cellStyle name="计算 2 11 6 2 6" xfId="110"/>
    <cellStyle name="常规 7 9 2" xfId="111"/>
    <cellStyle name="常规 45 2 2" xfId="112"/>
    <cellStyle name="输出 2 8 5 2 6" xfId="113"/>
    <cellStyle name="计算 2 3 8 5" xfId="114"/>
    <cellStyle name="输出 2 7 7" xfId="115"/>
    <cellStyle name="常规 9 2 4 2" xfId="116"/>
    <cellStyle name="计算 2 6 3 2" xfId="117"/>
    <cellStyle name="常规 5 2 10" xfId="118"/>
    <cellStyle name="输出 2 13 4 3" xfId="119"/>
    <cellStyle name="计算 2 3 9 3" xfId="120"/>
    <cellStyle name="常规 12 10" xfId="121"/>
    <cellStyle name="常规 7 6 3 2" xfId="122"/>
    <cellStyle name="输入 2 7 9 2 3" xfId="123"/>
    <cellStyle name="计算 2 4 10" xfId="124"/>
    <cellStyle name="汇总 2 10 4 2 5" xfId="125"/>
    <cellStyle name="40% - 强调文字颜色 4 2 7 2" xfId="126"/>
    <cellStyle name="计算 2 12 6 7" xfId="127"/>
    <cellStyle name="40% - 强调文字颜色 3 2 13 2" xfId="128"/>
    <cellStyle name="计算 2 2 7 2 2" xfId="129"/>
    <cellStyle name="汇总 2 13 3 5" xfId="130"/>
    <cellStyle name="汇总 2 4 9 6" xfId="131"/>
    <cellStyle name="汇总 2 6 7" xfId="132"/>
    <cellStyle name="输出 2 10 12 4" xfId="133"/>
    <cellStyle name="计算 2 5 6 3" xfId="134"/>
    <cellStyle name="计算 2 14 2 4" xfId="135"/>
    <cellStyle name="输入 2 14 3 3" xfId="136"/>
    <cellStyle name="计算 2 10 4 2 4" xfId="137"/>
    <cellStyle name="计算 2 10 6 2" xfId="138"/>
    <cellStyle name="计算 2 4 4 8" xfId="139"/>
    <cellStyle name="汇总 2 2 7 4" xfId="140"/>
    <cellStyle name="注释 2 4 3 4 2" xfId="141"/>
    <cellStyle name="计算 2 7 13 2" xfId="142"/>
    <cellStyle name="输出 2 25" xfId="143"/>
    <cellStyle name="输出 2 30" xfId="144"/>
    <cellStyle name="输入 2 5 9 5" xfId="145"/>
    <cellStyle name="汇总 2 6 18" xfId="146"/>
    <cellStyle name="汇总 2 6 23" xfId="147"/>
    <cellStyle name="输入 2 12 14 3" xfId="148"/>
    <cellStyle name="计算 2 6 2 2" xfId="149"/>
    <cellStyle name="注释 2 3 2 2 4 3" xfId="150"/>
    <cellStyle name="注释 2 12 3" xfId="151"/>
    <cellStyle name="计算 2 4 18" xfId="152"/>
    <cellStyle name="计算 2 4 23" xfId="153"/>
    <cellStyle name="40% - 强调文字颜色 4 2 12" xfId="154"/>
    <cellStyle name="计算 2 4 5 5" xfId="155"/>
    <cellStyle name="输出 2 13 3 6" xfId="156"/>
    <cellStyle name="计算 2 10 2 3" xfId="157"/>
    <cellStyle name="输出 2 13 14 4" xfId="158"/>
    <cellStyle name="注释 2 13 3 2 4" xfId="159"/>
    <cellStyle name="输出 2 11 11 2" xfId="160"/>
    <cellStyle name="输出 2 2 14 4" xfId="161"/>
    <cellStyle name="输入 2 10 4 2 6" xfId="162"/>
    <cellStyle name="输入 2 9 12 6" xfId="163"/>
    <cellStyle name="计算 2 5 4 7" xfId="164"/>
    <cellStyle name="计算 2 4 5 2 6" xfId="165"/>
    <cellStyle name="链接单元格 4 2" xfId="166"/>
    <cellStyle name="输出 2 14 2 4" xfId="167"/>
    <cellStyle name="输出 2 16" xfId="168"/>
    <cellStyle name="输出 2 21" xfId="169"/>
    <cellStyle name="汇总 2 9 2 5" xfId="170"/>
    <cellStyle name="常规 5 3 2 2 2 2" xfId="171"/>
    <cellStyle name="计算 2 4 6 5" xfId="172"/>
    <cellStyle name="汇总 2 6 13 4" xfId="173"/>
    <cellStyle name="汇总 2 2 9 3" xfId="174"/>
    <cellStyle name="计算 2 14" xfId="175"/>
    <cellStyle name="汇总 2 12 6 2" xfId="176"/>
    <cellStyle name="输出 2 4 19" xfId="177"/>
    <cellStyle name="计算 2 2 14 4" xfId="178"/>
    <cellStyle name="汇总 2 9 4 2" xfId="179"/>
    <cellStyle name="输出 2 8 4 6" xfId="180"/>
    <cellStyle name="20% - 强调文字颜色 6 2 2 2 2" xfId="181"/>
    <cellStyle name="60% - 强调文字颜色 6 2 12 2" xfId="182"/>
    <cellStyle name="输出 2 2 13 6" xfId="183"/>
    <cellStyle name="汇总 4 2" xfId="184"/>
    <cellStyle name="输入 2 12 9 2 4" xfId="185"/>
    <cellStyle name="输出 2 12 11 4" xfId="186"/>
    <cellStyle name="计算 2 3 7 2 5" xfId="187"/>
    <cellStyle name="常规 22 3 2 2 2" xfId="188"/>
    <cellStyle name="常规 17 3 2 2 2" xfId="189"/>
    <cellStyle name="计算 2 23 2 3" xfId="190"/>
    <cellStyle name="计算 2 18 2 3" xfId="191"/>
    <cellStyle name="输出 2 6 2 2 2" xfId="192"/>
    <cellStyle name="输入 2 12 5 2 4" xfId="193"/>
    <cellStyle name="强调文字颜色 2 3" xfId="194"/>
    <cellStyle name="20% - 强调文字颜色 4 2 2 2" xfId="195"/>
    <cellStyle name="计算 2 11 12" xfId="196"/>
    <cellStyle name="汇总 2 13 11 2" xfId="197"/>
    <cellStyle name="汇总 2 13 13 6" xfId="198"/>
    <cellStyle name="计算 2 4 8 4" xfId="199"/>
    <cellStyle name="计算 2 3 2 2 2" xfId="200"/>
    <cellStyle name="输出 2 12 3 6" xfId="201"/>
    <cellStyle name="输出 2 6 3 2 2" xfId="202"/>
    <cellStyle name="计算 2 3 8 3" xfId="203"/>
    <cellStyle name="计算 2 3 6" xfId="204"/>
    <cellStyle name="输入 2 19 7" xfId="205"/>
    <cellStyle name="计算 2 12 6" xfId="206"/>
    <cellStyle name="输出 2 11 6 2 5" xfId="207"/>
    <cellStyle name="注释 3 6 3" xfId="208"/>
    <cellStyle name="常规 2 2 3" xfId="209"/>
    <cellStyle name="计算 2 8 9 2 4" xfId="210"/>
    <cellStyle name="汇总 2 13 3" xfId="211"/>
    <cellStyle name="汇总 2 11 15 3" xfId="212"/>
    <cellStyle name="汇总 2 7 2 2 4" xfId="213"/>
    <cellStyle name="计算 2 4 7 5" xfId="214"/>
    <cellStyle name="汇总 2 12 10 6" xfId="215"/>
    <cellStyle name="40% - 强调文字颜色 3 2 2 2 2" xfId="216"/>
    <cellStyle name="输入 2 4 2 2 6" xfId="217"/>
    <cellStyle name="汇总 2 2 2 2 4 6" xfId="218"/>
    <cellStyle name="汇总 2 12 15 4" xfId="219"/>
    <cellStyle name="计算 2 9 3" xfId="220"/>
    <cellStyle name="60% - 强调文字颜色 6 2 7" xfId="221"/>
    <cellStyle name="计算 2 5 2 6" xfId="222"/>
    <cellStyle name="输出 2 4 6 2 3" xfId="223"/>
    <cellStyle name="输入 2 9 10 5" xfId="224"/>
    <cellStyle name="计算 2 7 10 6" xfId="225"/>
    <cellStyle name="输入 2 7 11 5" xfId="226"/>
    <cellStyle name="输出 2 4 10 5" xfId="227"/>
    <cellStyle name="计算 2 5 10 4" xfId="228"/>
    <cellStyle name="计算 2 6 5 7" xfId="229"/>
    <cellStyle name="60% - 强调文字颜色 1 2 7 2" xfId="230"/>
    <cellStyle name="常规 44 4_导出数据1" xfId="231"/>
    <cellStyle name="常规 39 4_导出数据1" xfId="232"/>
    <cellStyle name="计算 2 9 2 2 3" xfId="233"/>
    <cellStyle name="输出 2 11 8 2" xfId="234"/>
    <cellStyle name="注释 2 13 13 5" xfId="235"/>
    <cellStyle name="输入 3 6 5" xfId="236"/>
    <cellStyle name="计算 2 3 6 2 4" xfId="237"/>
    <cellStyle name="汇总 2 3 2 3 3" xfId="238"/>
    <cellStyle name="检查单元格 2 11" xfId="239"/>
    <cellStyle name="注释 2 12 5 5" xfId="240"/>
    <cellStyle name="汇总 2 3 3 2 5" xfId="241"/>
    <cellStyle name="计算 2 27 5" xfId="242"/>
    <cellStyle name="计算 2 6 4 6" xfId="243"/>
    <cellStyle name="解释性文本 2 16" xfId="244"/>
    <cellStyle name="常规 19 2 3 2" xfId="245"/>
    <cellStyle name="常规 24 2 3 2" xfId="246"/>
    <cellStyle name="注释 2 13 6 2" xfId="247"/>
    <cellStyle name="计算 2 7 5" xfId="248"/>
    <cellStyle name="计算 2 13 9 6" xfId="249"/>
    <cellStyle name="20% - 强调文字颜色 5 2 2 2 3" xfId="250"/>
    <cellStyle name="输出 2 3 7 2 3" xfId="251"/>
    <cellStyle name="常规 2 4 11 2" xfId="252"/>
    <cellStyle name="输入 2 7 5 4" xfId="253"/>
    <cellStyle name="汇总 2 10 5 6" xfId="254"/>
    <cellStyle name="注释 2 5 15 2" xfId="255"/>
    <cellStyle name="输出 2 10 2 2 6" xfId="256"/>
    <cellStyle name="计算 2 5 5 3" xfId="257"/>
    <cellStyle name="计算 2 12 2 5" xfId="258"/>
    <cellStyle name="计算 2 11 10" xfId="259"/>
    <cellStyle name="常规 2 2 12" xfId="260"/>
    <cellStyle name="注释 2 22 2 5" xfId="261"/>
    <cellStyle name="注释 2 17 2 5" xfId="262"/>
    <cellStyle name="输出 2 7 4 4" xfId="263"/>
    <cellStyle name="计算 2 5 13 3" xfId="264"/>
    <cellStyle name="计算 2 13 2 2 4" xfId="265"/>
    <cellStyle name="常规 8 2 2 2 2 2" xfId="266"/>
    <cellStyle name="常规 2_Sheet1" xfId="267"/>
    <cellStyle name="汇总 2 6 12 5" xfId="268"/>
    <cellStyle name="计算 2 10 5 4" xfId="269"/>
    <cellStyle name="输出 2 13 6 7" xfId="270"/>
    <cellStyle name="注释 2 6 12 2" xfId="271"/>
    <cellStyle name="输出 2 9 7 6" xfId="272"/>
    <cellStyle name="常规 24 2" xfId="273"/>
    <cellStyle name="常规 19 2" xfId="274"/>
    <cellStyle name="计算 2 13 5 2 2" xfId="275"/>
    <cellStyle name="计算 2 5 6 6" xfId="276"/>
    <cellStyle name="计算 2 22 2 4" xfId="277"/>
    <cellStyle name="计算 2 17 2 4" xfId="278"/>
    <cellStyle name="计算 2 24 5" xfId="279"/>
    <cellStyle name="计算 2 19 5" xfId="280"/>
    <cellStyle name="计算 2 13 9 2 6" xfId="281"/>
    <cellStyle name="常规 4 2 5 2" xfId="282"/>
    <cellStyle name="汇总 2 6 3 2" xfId="283"/>
    <cellStyle name="输出 2 5 3 6" xfId="284"/>
    <cellStyle name="汇总 2 9 2" xfId="285"/>
    <cellStyle name="计算 2 4 16 3" xfId="286"/>
    <cellStyle name="输入 2 12 4 2 3" xfId="287"/>
    <cellStyle name="常规 2 2 2 6" xfId="288"/>
    <cellStyle name="汇总 2 13 2 6" xfId="289"/>
    <cellStyle name="计算 2 8 7 2 5" xfId="290"/>
    <cellStyle name="20% - 强调文字颜色 6 2 9" xfId="291"/>
    <cellStyle name="注释 2 13 9 2" xfId="292"/>
    <cellStyle name="计算 2 11 3 2 5" xfId="293"/>
    <cellStyle name="计算 2 5 2 2 2" xfId="294"/>
    <cellStyle name="计算 2 4 8 3" xfId="295"/>
    <cellStyle name="输入 2 10 6 3" xfId="296"/>
    <cellStyle name="注释 2 12 16 3" xfId="297"/>
    <cellStyle name="计算 2 3 4 2" xfId="298"/>
    <cellStyle name="输入 2 12 3 2 2" xfId="299"/>
    <cellStyle name="输出 2 10" xfId="300"/>
    <cellStyle name="汇总 2 13 11 6" xfId="301"/>
    <cellStyle name="计算 2 4 6 4" xfId="302"/>
    <cellStyle name="计算 2 13 12" xfId="303"/>
    <cellStyle name="输入 2 15 3 6" xfId="304"/>
    <cellStyle name="汇总 2 2 6 2 4" xfId="305"/>
    <cellStyle name="注释 2 13 13 6" xfId="306"/>
    <cellStyle name="常规 22 2 3" xfId="307"/>
    <cellStyle name="常规 17 2 3" xfId="308"/>
    <cellStyle name="40% - 强调文字颜色 5 2 5 3" xfId="309"/>
    <cellStyle name="标题 1 2 2 3" xfId="310"/>
    <cellStyle name="输出 2 14 2 3" xfId="311"/>
    <cellStyle name="计算 2 4 4 7" xfId="312"/>
    <cellStyle name="计算 2 4 12 5" xfId="313"/>
    <cellStyle name="注释 2 13 4 2 2" xfId="314"/>
    <cellStyle name="计算 2 2 16 5" xfId="315"/>
    <cellStyle name="计算 2 11 6 2 2" xfId="316"/>
    <cellStyle name="常规 19 8 2" xfId="317"/>
    <cellStyle name="好 2 2 4" xfId="318"/>
    <cellStyle name="输出 2 6 3 2 4" xfId="319"/>
    <cellStyle name="计算 2 4 6" xfId="320"/>
    <cellStyle name="输出 2 10 6 5" xfId="321"/>
    <cellStyle name="输入 2 7 9 2 6" xfId="322"/>
    <cellStyle name="输入 2 2 2 2" xfId="323"/>
    <cellStyle name="汇总 2 6 9 2 5" xfId="324"/>
    <cellStyle name="注释 2 3 2 4 4" xfId="325"/>
    <cellStyle name="输出 2 9 2 2 3" xfId="326"/>
    <cellStyle name="常规 8 3 2" xfId="327"/>
    <cellStyle name="注释 2 6 8 4" xfId="328"/>
    <cellStyle name="常规 42 4 3 2" xfId="329"/>
    <cellStyle name="常规 37 4 3 2" xfId="330"/>
    <cellStyle name="计算 2 2 11 2 3" xfId="331"/>
    <cellStyle name="注释 3 2 4 6" xfId="332"/>
    <cellStyle name="输出 2 3 14 3" xfId="333"/>
    <cellStyle name="计算 2 2 14 2" xfId="334"/>
    <cellStyle name="输出 2 7 2 2 5" xfId="335"/>
    <cellStyle name="输出 2 11 10 6" xfId="336"/>
    <cellStyle name="输入 2 21 4" xfId="337"/>
    <cellStyle name="输入 2 16 4" xfId="338"/>
    <cellStyle name="差 4" xfId="339"/>
    <cellStyle name="计算 2 6 6 7" xfId="340"/>
    <cellStyle name="汇总 2 4 9 3" xfId="341"/>
    <cellStyle name="60% - 强调文字颜色 1 2 8 2" xfId="342"/>
    <cellStyle name="注释 2 13 15 4" xfId="343"/>
    <cellStyle name="计算 2 3 3 2 6" xfId="344"/>
    <cellStyle name="汇总 2 11" xfId="345"/>
    <cellStyle name="输入 2 2 2 3" xfId="346"/>
    <cellStyle name="汇总 2 11 3 4" xfId="347"/>
    <cellStyle name="汇总 2 5 6 2 3" xfId="348"/>
    <cellStyle name="计算 2 10 2 2 6" xfId="349"/>
    <cellStyle name="输入 2 15 2 7" xfId="350"/>
    <cellStyle name="计算 2 3 15 4" xfId="351"/>
    <cellStyle name="输入 2 6 4 2 3" xfId="352"/>
    <cellStyle name="计算 2 19 2 2" xfId="353"/>
    <cellStyle name="计算 2 22 3 3" xfId="354"/>
    <cellStyle name="常规 8 7" xfId="355"/>
    <cellStyle name="常规 45 3 2 2" xfId="356"/>
    <cellStyle name="汇总 2 10 2 4" xfId="357"/>
    <cellStyle name="汇总 2 9 11 2" xfId="358"/>
    <cellStyle name="输入 2 3 5 5" xfId="359"/>
    <cellStyle name="计算 2 29 3" xfId="360"/>
    <cellStyle name="输入 2 7 6 2 3" xfId="361"/>
    <cellStyle name="输出 2 2 4" xfId="362"/>
    <cellStyle name="计算 2 21 7" xfId="363"/>
    <cellStyle name="常规 5 2 6" xfId="364"/>
    <cellStyle name="计算 2 2 9 7" xfId="365"/>
    <cellStyle name="输出 2 36" xfId="366"/>
    <cellStyle name="计算 2 5 4 2 6" xfId="367"/>
    <cellStyle name="输出 2 26 5" xfId="368"/>
    <cellStyle name="注释 2 2 14 4" xfId="369"/>
    <cellStyle name="输出 2 25 5" xfId="370"/>
    <cellStyle name="标题 3 2 7 3" xfId="371"/>
    <cellStyle name="计算 2 2 8 7" xfId="372"/>
    <cellStyle name="输出 2 2 7" xfId="373"/>
    <cellStyle name="40% - 强调文字颜色 4 2 11" xfId="374"/>
    <cellStyle name="汇总 2 4 9 7" xfId="375"/>
    <cellStyle name="注释 2 18 3" xfId="376"/>
    <cellStyle name="注释 2 23 3" xfId="377"/>
    <cellStyle name="输入 2 13 15 3" xfId="378"/>
    <cellStyle name="计算 2 8 5 2 2" xfId="379"/>
    <cellStyle name="计算 2 14 2 7" xfId="380"/>
    <cellStyle name="标题 1 2 7 2" xfId="381"/>
    <cellStyle name="输出 2 4 6 2 4" xfId="382"/>
    <cellStyle name="汇总 2 11 15 4" xfId="383"/>
    <cellStyle name="输入 2 5 4 3" xfId="384"/>
    <cellStyle name="输出 2 29 2" xfId="385"/>
    <cellStyle name="注释 2 6 3 2 4" xfId="386"/>
    <cellStyle name="输出 2 3 14 4" xfId="387"/>
    <cellStyle name="计算 2 11 7 2 4" xfId="388"/>
    <cellStyle name="汇总 2 10 8 2" xfId="389"/>
    <cellStyle name="汇总 2 12 15 2" xfId="390"/>
    <cellStyle name="计算 2 10 14 4" xfId="391"/>
    <cellStyle name="常规 45 3 2 2 2 2" xfId="392"/>
    <cellStyle name="计算 2 2 13 3" xfId="393"/>
    <cellStyle name="注释 2 5 2 6" xfId="394"/>
    <cellStyle name="计算 2 2 12 5" xfId="395"/>
    <cellStyle name="注释 2 9 3" xfId="396"/>
    <cellStyle name="输出 2 2 9 2 5" xfId="397"/>
    <cellStyle name="计算 2 2 3 4 5" xfId="398"/>
    <cellStyle name="常规 11 8" xfId="399"/>
    <cellStyle name="20% - 强调文字颜色 4 4 2" xfId="400"/>
    <cellStyle name="计算 2 11 2 2 4" xfId="401"/>
    <cellStyle name="输出 2 9 15" xfId="402"/>
    <cellStyle name="输出 2 9 20" xfId="403"/>
    <cellStyle name="强调文字颜色 6 4 2" xfId="404"/>
    <cellStyle name="输出 2 13 5 2" xfId="405"/>
    <cellStyle name="常规 34 3 4 2 2" xfId="406"/>
    <cellStyle name="汇总 2 3 4 2 6" xfId="407"/>
    <cellStyle name="计算 2 7 8 6" xfId="408"/>
    <cellStyle name="计算 2 3 5 2 4" xfId="409"/>
    <cellStyle name="输出 2 4 12 2" xfId="410"/>
    <cellStyle name="注释 3 5 7" xfId="411"/>
    <cellStyle name="计算 2 4 6 2 4" xfId="412"/>
    <cellStyle name="计算 2 2 2 2 4" xfId="413"/>
    <cellStyle name="计算 2 2 2 2 2 4" xfId="414"/>
    <cellStyle name="输出 2 11 12 5" xfId="415"/>
    <cellStyle name="常规 12 3 3" xfId="416"/>
    <cellStyle name="输入 2 10 4 6" xfId="417"/>
    <cellStyle name="计算 2 2 19 3" xfId="418"/>
    <cellStyle name="注释 2 5 9 4" xfId="419"/>
    <cellStyle name="注释 2 7 9 2" xfId="420"/>
    <cellStyle name="好 2 2" xfId="421"/>
    <cellStyle name="40% - 强调文字颜色 2 2 11 3" xfId="422"/>
    <cellStyle name="计算 2 4 5 6" xfId="423"/>
    <cellStyle name="计算 2 2 16 3" xfId="424"/>
    <cellStyle name="注释 2 5 5 6" xfId="425"/>
    <cellStyle name="输出 2 3 9 2" xfId="426"/>
    <cellStyle name="输入 2 2 16 4" xfId="427"/>
    <cellStyle name="计算 2 2 15 5" xfId="428"/>
    <cellStyle name="注释 2 5 4 8" xfId="429"/>
    <cellStyle name="常规 2 2 5 5 2 2" xfId="430"/>
    <cellStyle name="计算 2 14 7" xfId="431"/>
    <cellStyle name="汇总 2 31" xfId="432"/>
    <cellStyle name="汇总 2 26" xfId="433"/>
    <cellStyle name="40% - 强调文字颜色 1 3" xfId="434"/>
    <cellStyle name="计算 2 2 12 4" xfId="435"/>
    <cellStyle name="计算 2 15 4 4" xfId="436"/>
    <cellStyle name="60% - 强调文字颜色 6 2 9 2" xfId="437"/>
    <cellStyle name="40% - 强调文字颜色 1 2 8" xfId="438"/>
    <cellStyle name="计算 2 4 3 6" xfId="439"/>
    <cellStyle name="输出 2 6 13 2" xfId="440"/>
    <cellStyle name="计算 2 2 11 2 5" xfId="441"/>
    <cellStyle name="注释 2 11 6 2 5" xfId="442"/>
    <cellStyle name="计算 2 3 7 4" xfId="443"/>
    <cellStyle name="常规 40 4" xfId="444"/>
    <cellStyle name="输入 2 3 3 2 6" xfId="445"/>
    <cellStyle name="输入 2 3 2 5" xfId="446"/>
    <cellStyle name="汇总 2 9 9 2 6" xfId="447"/>
    <cellStyle name="计算 2 3 8" xfId="448"/>
    <cellStyle name="注释 2 4 2 3 4" xfId="449"/>
    <cellStyle name="计算 2 5 5 6" xfId="450"/>
    <cellStyle name="输入 2 8 6 2 6" xfId="451"/>
    <cellStyle name="计算 2 2 11 2 6" xfId="452"/>
    <cellStyle name="注释 3 2 2" xfId="453"/>
    <cellStyle name="汇总 2 13 4 2 6" xfId="454"/>
    <cellStyle name="常规 11 2 2 2 2" xfId="455"/>
    <cellStyle name="汇总 2 5 4 6" xfId="456"/>
    <cellStyle name="20% - 强调文字颜色 1 2 3 5" xfId="457"/>
    <cellStyle name="汇总 2 5 4 2 6" xfId="458"/>
    <cellStyle name="汇总 2 5 4 2 3" xfId="459"/>
    <cellStyle name="计算 2 6 19" xfId="460"/>
    <cellStyle name="汇总 2 5 3 2 2" xfId="461"/>
    <cellStyle name="常规 2 2 5 8 2" xfId="462"/>
    <cellStyle name="计算 2 5 9" xfId="463"/>
    <cellStyle name="计算 2 22 2 2" xfId="464"/>
    <cellStyle name="计算 2 17 2 2" xfId="465"/>
    <cellStyle name="计算 2 24 3" xfId="466"/>
    <cellStyle name="计算 2 19 3" xfId="467"/>
    <cellStyle name="汇总 2 5 12 6" xfId="468"/>
    <cellStyle name="注释 3 6 6" xfId="469"/>
    <cellStyle name="汇总 2 10 4 2 4" xfId="470"/>
    <cellStyle name="汇总 2 5 11 5" xfId="471"/>
    <cellStyle name="注释 2 14 2 4" xfId="472"/>
    <cellStyle name="注释 2 6 5 2 2" xfId="473"/>
    <cellStyle name="输出 2 10 16 3" xfId="474"/>
    <cellStyle name="输出 2 13 3 3" xfId="475"/>
    <cellStyle name="输出 2 4 3" xfId="476"/>
    <cellStyle name="汇总 2 6 12 3" xfId="477"/>
    <cellStyle name="汇总 2 5 10 6" xfId="478"/>
    <cellStyle name="计算 2 5 3 3" xfId="479"/>
    <cellStyle name="计算 2 4 9 2 4" xfId="480"/>
    <cellStyle name="计算 2 36" xfId="481"/>
    <cellStyle name="输入 2 5 6 7" xfId="482"/>
    <cellStyle name="常规 8 7 2" xfId="483"/>
    <cellStyle name="输出 2 11 7 2 6" xfId="484"/>
    <cellStyle name="汇总 2 4 9" xfId="485"/>
    <cellStyle name="输入 2 12 9 2" xfId="486"/>
    <cellStyle name="常规 9 3 3 2" xfId="487"/>
    <cellStyle name="计算 2 11 9 2" xfId="488"/>
    <cellStyle name="汇总 2 14 2 3" xfId="489"/>
    <cellStyle name="汇总 2 4 5 4" xfId="490"/>
    <cellStyle name="注释 3 3 2 3" xfId="491"/>
    <cellStyle name="汇总 2 4 7 2 5" xfId="492"/>
    <cellStyle name="60% - 强调文字颜色 5 4 2" xfId="493"/>
    <cellStyle name="常规 6 8" xfId="494"/>
    <cellStyle name="常规 45 3 2 2_导出数据1" xfId="495"/>
    <cellStyle name="输入 2 22 2 3" xfId="496"/>
    <cellStyle name="输入 2 17 2 3" xfId="497"/>
    <cellStyle name="注释 2 3 8 2 4" xfId="498"/>
    <cellStyle name="汇总 2 4 6 2 2" xfId="499"/>
    <cellStyle name="60% - 强调文字颜色 5 2 3" xfId="500"/>
    <cellStyle name="输出 2 7 3 2 6" xfId="501"/>
    <cellStyle name="注释 2 6 4 4" xfId="502"/>
    <cellStyle name="汇总 2 2 5 5" xfId="503"/>
    <cellStyle name="强调文字颜色 3 3 2" xfId="504"/>
    <cellStyle name="计算 2 2 8 2 4" xfId="505"/>
    <cellStyle name="计算 2 11 10 4" xfId="506"/>
    <cellStyle name="常规 45 3 2" xfId="507"/>
    <cellStyle name="计算 2 8 12 2" xfId="508"/>
    <cellStyle name="常规 2 2 2" xfId="509"/>
    <cellStyle name="常规 2 2" xfId="510"/>
    <cellStyle name="计算 2 13 11 4" xfId="511"/>
    <cellStyle name="40% - 强调文字颜色 6 2 13 3" xfId="512"/>
    <cellStyle name="常规 2 22" xfId="513"/>
    <cellStyle name="常规 2 17" xfId="514"/>
    <cellStyle name="20% - 强调文字颜色 5 2 5" xfId="515"/>
    <cellStyle name="计算 2 8 9 6" xfId="516"/>
    <cellStyle name="注释 2 10 3 6" xfId="517"/>
    <cellStyle name="计算 2 2 7 6" xfId="518"/>
    <cellStyle name="40% - 强调文字颜色 3 2 17" xfId="519"/>
    <cellStyle name="20% - 强调文字颜色 6 2" xfId="520"/>
    <cellStyle name="60% - 强调文字颜色 6 3" xfId="521"/>
    <cellStyle name="常规 2" xfId="522"/>
    <cellStyle name="计算 2 12 6 3" xfId="523"/>
    <cellStyle name="计算 2 6 13 5" xfId="524"/>
    <cellStyle name="常规 18 3 3 2 2" xfId="525"/>
    <cellStyle name="常规 23 3 3 2 2" xfId="526"/>
    <cellStyle name="常规 41 2 2 2 2 2" xfId="527"/>
    <cellStyle name="常规 36 2 2 2 2 2" xfId="528"/>
    <cellStyle name="汇总 2 2 4 2 5" xfId="529"/>
    <cellStyle name="注释 2 8 4 2" xfId="530"/>
    <cellStyle name="汇总 3 2 2 2" xfId="531"/>
    <cellStyle name="40% - 强调文字颜色 1 2 12 2" xfId="532"/>
    <cellStyle name="输入 2 7 10 5" xfId="533"/>
    <cellStyle name="输入 2 11 3 6" xfId="534"/>
    <cellStyle name="常规 15 2 3 2" xfId="535"/>
    <cellStyle name="常规 20 2 3 2" xfId="536"/>
    <cellStyle name="计算 2 14 3 2" xfId="537"/>
    <cellStyle name="常规 16 3 2 2" xfId="538"/>
    <cellStyle name="常规 21 3 2 2" xfId="539"/>
    <cellStyle name="差_汇总 2 2" xfId="540"/>
    <cellStyle name="计算 2 7 5 7" xfId="541"/>
    <cellStyle name="输入 2 6 13 6" xfId="542"/>
    <cellStyle name="20% - 强调文字颜色 6 2 11" xfId="543"/>
    <cellStyle name="输入 2 12 6 3" xfId="544"/>
    <cellStyle name="计算 2 6 5" xfId="545"/>
    <cellStyle name="计算 2 13 8 6" xfId="546"/>
    <cellStyle name="输入 2 13 7 2 6" xfId="547"/>
    <cellStyle name="注释 2 2 10 3 3" xfId="548"/>
    <cellStyle name="常规 16 4 2 2" xfId="549"/>
    <cellStyle name="常规 21 4 2 2" xfId="550"/>
    <cellStyle name="60% - 强调文字颜色 2 2 9 2" xfId="551"/>
    <cellStyle name="常规 6 2 3 2" xfId="552"/>
    <cellStyle name="汇总 2 12 10 5" xfId="553"/>
    <cellStyle name="输入 2 2 2 2 6" xfId="554"/>
    <cellStyle name="汇总 2 13 16 2" xfId="555"/>
    <cellStyle name="常规 16 12" xfId="556"/>
    <cellStyle name="强调文字颜色 6 2" xfId="557"/>
    <cellStyle name="汇总 2 3 4 3" xfId="558"/>
    <cellStyle name="标题 1 2 6 2" xfId="559"/>
    <cellStyle name="输入 2 2 3 3" xfId="560"/>
    <cellStyle name="常规 14 3 2 2 2" xfId="561"/>
    <cellStyle name="常规 2 4 2 5" xfId="562"/>
    <cellStyle name="40% - 强调文字颜色 5 2 9 2" xfId="563"/>
    <cellStyle name="20% - 强调文字颜色 4 2 2 2 3" xfId="564"/>
    <cellStyle name="常规 45 2_导出数据1" xfId="565"/>
    <cellStyle name="链接单元格 2 6" xfId="566"/>
    <cellStyle name="输出 2 7 7 2 6" xfId="567"/>
    <cellStyle name="20% - 强调文字颜色 3 3_导出数据1" xfId="568"/>
    <cellStyle name="输出 2 3 5 2" xfId="569"/>
    <cellStyle name="汇总 2 3 9 4" xfId="570"/>
    <cellStyle name="计算 2 2 11 5" xfId="571"/>
    <cellStyle name="汇总 2 13 6 3" xfId="572"/>
    <cellStyle name="输入 2 5 15 4" xfId="573"/>
    <cellStyle name="计算 2 7 4 2 5" xfId="574"/>
    <cellStyle name="计算 2 14 8" xfId="575"/>
    <cellStyle name="输入 2 8 9 2 4" xfId="576"/>
    <cellStyle name="计算 2 8 14 2" xfId="577"/>
    <cellStyle name="计算 2 7 14 3" xfId="578"/>
    <cellStyle name="20% - 强调文字颜色 1 2 12" xfId="579"/>
    <cellStyle name="输出 2 11 5 2" xfId="580"/>
    <cellStyle name="汇总 2 11 4 3" xfId="581"/>
    <cellStyle name="注释 2 3 16 6" xfId="582"/>
    <cellStyle name="输入 2 2 11 2" xfId="583"/>
    <cellStyle name="千位分隔[0]" xfId="584" builtinId="6"/>
    <cellStyle name="输入 2 5 8 2" xfId="585"/>
    <cellStyle name="注释 3 2 4 2" xfId="586"/>
    <cellStyle name="注释 2 4 7 2 4" xfId="587"/>
    <cellStyle name="计算 2 2 20" xfId="588"/>
    <cellStyle name="计算 2 2 15" xfId="589"/>
    <cellStyle name="输入 2 4 2 2 5" xfId="590"/>
    <cellStyle name="计算 2 3 10 6" xfId="591"/>
    <cellStyle name="常规 12 3 3 2 2" xfId="592"/>
    <cellStyle name="常规 2 3 2 3" xfId="593"/>
    <cellStyle name="常规 43 3 2 2 2" xfId="594"/>
    <cellStyle name="常规 38 3 2 2 2" xfId="595"/>
    <cellStyle name="计算 2 6 9" xfId="596"/>
    <cellStyle name="输出 2 11 5 6" xfId="597"/>
    <cellStyle name="输入 2 7 16 3" xfId="598"/>
    <cellStyle name="计算 2 3 13 6" xfId="599"/>
    <cellStyle name="计算 2 10 10 6" xfId="600"/>
    <cellStyle name="计算 2 4 9 4" xfId="601"/>
    <cellStyle name="差 2 12" xfId="602"/>
    <cellStyle name="计算 2 23 7" xfId="603"/>
    <cellStyle name="计算 2 18 7" xfId="604"/>
    <cellStyle name="注释 2 3 2 2" xfId="605"/>
    <cellStyle name="输入 2 6 7 2 5" xfId="606"/>
    <cellStyle name="计算 2 8 12 4" xfId="607"/>
    <cellStyle name="常规 11 3 3" xfId="608"/>
    <cellStyle name="常规 10 4 2 2" xfId="609"/>
    <cellStyle name="输出 2 10 6" xfId="610"/>
    <cellStyle name="输入 2 5 2 6" xfId="611"/>
    <cellStyle name="40% - 强调文字颜色 2 2 3 3 2" xfId="612"/>
    <cellStyle name="注释 2 11 5 4" xfId="613"/>
    <cellStyle name="注释 2 4 8 7" xfId="614"/>
    <cellStyle name="输出 2 9 2 2 5" xfId="615"/>
    <cellStyle name="常规 44 4 3" xfId="616"/>
    <cellStyle name="常规 39 4 3" xfId="617"/>
    <cellStyle name="40% - 强调文字颜色 6 2 13" xfId="618"/>
    <cellStyle name="输入 2 7 4 2 2" xfId="619"/>
    <cellStyle name="汇总 2 11 5 2 4" xfId="620"/>
    <cellStyle name="注释 2 2 4" xfId="621"/>
    <cellStyle name="汇总 2 3 22" xfId="622"/>
    <cellStyle name="汇总 2 3 17" xfId="623"/>
    <cellStyle name="输出 2 9 4 7" xfId="624"/>
    <cellStyle name="计算 2 12 2 2" xfId="625"/>
    <cellStyle name="注释 2 4 9 3" xfId="626"/>
    <cellStyle name="输出 2 7 8 3" xfId="627"/>
    <cellStyle name="输入 2 4 5 2 6" xfId="628"/>
    <cellStyle name="计算 2 11 7 2 6" xfId="629"/>
    <cellStyle name="计算 2 7 4 2 2" xfId="630"/>
    <cellStyle name="注释 2 38" xfId="631"/>
    <cellStyle name="常规 18 6" xfId="632"/>
    <cellStyle name="计算 2 3 5 6" xfId="633"/>
    <cellStyle name="输入 2 8 7 2 2" xfId="634"/>
    <cellStyle name="输入 2 4 3 2 4" xfId="635"/>
    <cellStyle name="计算 2 6 18" xfId="636"/>
    <cellStyle name="计算 2 6 23" xfId="637"/>
    <cellStyle name="注释 2 3 2 2 3" xfId="638"/>
    <cellStyle name="常规 2 2 2 2 3" xfId="639"/>
    <cellStyle name="计算 2 6 8" xfId="640"/>
    <cellStyle name="60% - 强调文字颜色 1 2 15 2" xfId="641"/>
    <cellStyle name="计算 2 6 3 5" xfId="642"/>
    <cellStyle name="输入 2 8 8 6" xfId="643"/>
    <cellStyle name="60% - 强调文字颜色 1 2 13" xfId="644"/>
    <cellStyle name="输入 2 13 3 2 2" xfId="645"/>
    <cellStyle name="输入 2 9 2 2" xfId="646"/>
    <cellStyle name="汇总 2 3 26" xfId="647"/>
    <cellStyle name="输入 2 5 11 2" xfId="648"/>
    <cellStyle name="输入 2 9 3 5" xfId="649"/>
    <cellStyle name="计算 2 3 11 2" xfId="650"/>
    <cellStyle name="计算 2 6 4 2 3" xfId="651"/>
    <cellStyle name="强调文字颜色 6 4" xfId="652"/>
    <cellStyle name="常规 2 8 6 2" xfId="653"/>
    <cellStyle name="注释 2 13 13 2" xfId="654"/>
    <cellStyle name="40% - 强调文字颜色 4 2 6 3" xfId="655"/>
    <cellStyle name="输入 2 12 10 3" xfId="656"/>
    <cellStyle name="注释 2 7 14 3" xfId="657"/>
    <cellStyle name="计算 2 5 9 5" xfId="658"/>
    <cellStyle name="注释 2 4 6 7" xfId="659"/>
    <cellStyle name="输出 2 4 6 2 2" xfId="660"/>
    <cellStyle name="40% - 强调文字颜色 4 2 16" xfId="661"/>
    <cellStyle name="标题 5 8 3" xfId="662"/>
    <cellStyle name="注释 3 2 2 6" xfId="663"/>
    <cellStyle name="计算 2 5 3" xfId="664"/>
    <cellStyle name="注释 2 6 11 2" xfId="665"/>
    <cellStyle name="常规 45 5 2 2 2" xfId="666"/>
    <cellStyle name="注释 2 7 2 2 5" xfId="667"/>
    <cellStyle name="注释 3 3 4 3" xfId="668"/>
    <cellStyle name="20% - 强调文字颜色 1 2 11" xfId="669"/>
    <cellStyle name="注释 2 4 5 2 6" xfId="670"/>
    <cellStyle name="20% - 强调文字颜色 4 2 14" xfId="671"/>
    <cellStyle name="计算 2 3 5 7" xfId="672"/>
    <cellStyle name="输入 2 9 7 5" xfId="673"/>
    <cellStyle name="汇总 2 6 5 2 4" xfId="674"/>
    <cellStyle name="计算 2 6 10" xfId="675"/>
    <cellStyle name="注释 2 8 4 3" xfId="676"/>
    <cellStyle name="汇总 2 2 4 2 6" xfId="677"/>
    <cellStyle name="常规 2 2 4" xfId="678"/>
    <cellStyle name="注释 2 14 4 2" xfId="679"/>
    <cellStyle name="20% - 强调文字颜色 2 2 3 4" xfId="680"/>
    <cellStyle name="计算 2 7 9 6" xfId="681"/>
    <cellStyle name="计算 3 5 5" xfId="682"/>
    <cellStyle name="汇总 2 9 4 2 5" xfId="683"/>
    <cellStyle name="计算 2 2 5 6" xfId="684"/>
    <cellStyle name="汇总 2 9 5 2 6" xfId="685"/>
    <cellStyle name="常规 45 5" xfId="686"/>
    <cellStyle name="输出 2 28 2" xfId="687"/>
    <cellStyle name="常规 4 2 3" xfId="688"/>
    <cellStyle name="常规 9 2 5 2 2" xfId="689"/>
    <cellStyle name="常规 7 8" xfId="690"/>
    <cellStyle name="常规 2 2 9 3" xfId="691"/>
    <cellStyle name="40% - 强调文字颜色 5 2 13 3" xfId="692"/>
    <cellStyle name="汇总 2 2 10 4" xfId="693"/>
    <cellStyle name="输出 2 23 6" xfId="694"/>
    <cellStyle name="输出 2 18 6" xfId="695"/>
    <cellStyle name="注释 2 2 11 5" xfId="696"/>
    <cellStyle name="常规 45 3 2_导出数据1" xfId="697"/>
    <cellStyle name="汇总 2 2 5 4" xfId="698"/>
    <cellStyle name="汇总 2 12 2 3" xfId="699"/>
    <cellStyle name="汇总 3 4 2 5" xfId="700"/>
    <cellStyle name="注释 2 11 6 3" xfId="701"/>
    <cellStyle name="20% - 强调文字颜色 1 2 9 2" xfId="702"/>
    <cellStyle name="计算 2 3 4 8" xfId="703"/>
    <cellStyle name="输出 2 4 11 3" xfId="704"/>
    <cellStyle name="输出 2 4 10 3" xfId="705"/>
    <cellStyle name="常规 40 2" xfId="706"/>
    <cellStyle name="常规 14 2 3 2" xfId="707"/>
    <cellStyle name="百分比 2 4" xfId="708"/>
    <cellStyle name="输出 2 9 5" xfId="709"/>
    <cellStyle name="计算 2 7 6 3" xfId="710"/>
    <cellStyle name="常规 6 2 3 2 2" xfId="711"/>
    <cellStyle name="输入 2 4 3 7" xfId="712"/>
    <cellStyle name="注释 2 7 5 4" xfId="713"/>
    <cellStyle name="常规 37_Sheet1" xfId="714"/>
    <cellStyle name="常规 42_Sheet1" xfId="715"/>
    <cellStyle name="计算 2 6 3 3" xfId="716"/>
    <cellStyle name="注释 2 2 16 6" xfId="717"/>
    <cellStyle name="计算 2 7 4" xfId="718"/>
    <cellStyle name="计算 2 13 9 5" xfId="719"/>
    <cellStyle name="注释 2 7 5" xfId="720"/>
    <cellStyle name="计算 2 7 21" xfId="721"/>
    <cellStyle name="计算 2 7 16" xfId="722"/>
    <cellStyle name="计算 2 7 10" xfId="723"/>
    <cellStyle name="强调文字颜色 5 2" xfId="724"/>
    <cellStyle name="计算 2 6 9 3" xfId="725"/>
    <cellStyle name="常规 28 4" xfId="726"/>
    <cellStyle name="输出 2 31" xfId="727"/>
    <cellStyle name="输出 2 26" xfId="728"/>
    <cellStyle name="计算 2 15 4 5" xfId="729"/>
    <cellStyle name="40% - 强调文字颜色 3 2 2 2" xfId="730"/>
    <cellStyle name="60% - 强调文字颜色 2 2 5" xfId="731"/>
    <cellStyle name="计算 2 6 4" xfId="732"/>
    <cellStyle name="输出 2 4 6 7" xfId="733"/>
    <cellStyle name="计算 2 10 6 2 4" xfId="734"/>
    <cellStyle name="常规 27 2 4 2 2" xfId="735"/>
    <cellStyle name="常规 16 10" xfId="736"/>
    <cellStyle name="注释 2 4 10 2 2" xfId="737"/>
    <cellStyle name="计算 2 2 17 2" xfId="738"/>
    <cellStyle name="注释 2 2 2 3" xfId="739"/>
    <cellStyle name="汇总 2 2 10 5" xfId="740"/>
    <cellStyle name="计算 2 2 9 5" xfId="741"/>
    <cellStyle name="计算 2 5 6 5" xfId="742"/>
    <cellStyle name="注释 2 7 11 3" xfId="743"/>
    <cellStyle name="注释 2 6 3" xfId="744"/>
    <cellStyle name="输入 2 12 14 2" xfId="745"/>
    <cellStyle name="常规 12 2 2 2 2 2" xfId="746"/>
    <cellStyle name="输出 2 7 4 3" xfId="747"/>
    <cellStyle name="20% - 强调文字颜色 2 2 11" xfId="748"/>
    <cellStyle name="计算 2 7 4 2 3" xfId="749"/>
    <cellStyle name="计算 2 6 7 2" xfId="750"/>
    <cellStyle name="常规 37 3 2_导出数据1" xfId="751"/>
    <cellStyle name="常规 42 3 2_导出数据1" xfId="752"/>
    <cellStyle name="20% - 强调文字颜色 6 2 16" xfId="753"/>
    <cellStyle name="输出 2 4 10 2" xfId="754"/>
    <cellStyle name="计算 2 7 6 6" xfId="755"/>
    <cellStyle name="输出 2 9 8" xfId="756"/>
    <cellStyle name="注释 2 19 2 6" xfId="757"/>
    <cellStyle name="常规 2 2 7 6" xfId="758"/>
    <cellStyle name="计算 2 13 9 2 4" xfId="759"/>
    <cellStyle name="计算 2 8 5 2" xfId="760"/>
    <cellStyle name="20% - 强调文字颜色 2 2 7 3" xfId="761"/>
    <cellStyle name="常规 40 2 2 2 2 2 2" xfId="762"/>
    <cellStyle name="计算 2 9 2 2 2" xfId="763"/>
    <cellStyle name="计算 2 12 8 5" xfId="764"/>
    <cellStyle name="计算 2 10 9 2 4" xfId="765"/>
    <cellStyle name="计算 2 2 8 2 6" xfId="766"/>
    <cellStyle name="输入 2 6 3 2 3" xfId="767"/>
    <cellStyle name="计算 2 18 2 2" xfId="768"/>
    <cellStyle name="计算 2 23 2 2" xfId="769"/>
    <cellStyle name="注释 2 8 13 4" xfId="770"/>
    <cellStyle name="注释 2 6 3 2" xfId="771"/>
    <cellStyle name="常规 12 2 2 2 2 2 2" xfId="772"/>
    <cellStyle name="汇总 2 3 5 2 4" xfId="773"/>
    <cellStyle name="注释 2 9 5 2 2" xfId="774"/>
    <cellStyle name="计算 2 2 10 3 2" xfId="775"/>
    <cellStyle name="常规 5" xfId="776"/>
    <cellStyle name="计算 2 6 9 2" xfId="777"/>
    <cellStyle name="注释 2 3 14 4" xfId="778"/>
    <cellStyle name="常规 5 2 9" xfId="779"/>
    <cellStyle name="输出 2 5 4" xfId="780"/>
    <cellStyle name="40% - 强调文字颜色 1 2 2 5" xfId="781"/>
    <cellStyle name="输入 2 3 5 2 2" xfId="782"/>
    <cellStyle name="汇总 2 11 13 2" xfId="783"/>
    <cellStyle name="常规 14 3 3" xfId="784"/>
    <cellStyle name="常规 10 7 2 2" xfId="785"/>
    <cellStyle name="计算 2 7 3 5" xfId="786"/>
    <cellStyle name="链接单元格 2 3" xfId="787"/>
    <cellStyle name="输入 2 4 7 7" xfId="788"/>
    <cellStyle name="常规 43 2 4 2 2" xfId="789"/>
    <cellStyle name="常规 38 2 4 2 2" xfId="790"/>
    <cellStyle name="常规 2 2 2 11" xfId="791"/>
    <cellStyle name="汇总 2 10 8 6" xfId="792"/>
    <cellStyle name="注释 2 17 2 2" xfId="793"/>
    <cellStyle name="注释 2 22 2 2" xfId="794"/>
    <cellStyle name="输入 2 4 5 2 3" xfId="795"/>
    <cellStyle name="40% - 强调文字颜色 5 2" xfId="796"/>
    <cellStyle name="计算 2 10 20" xfId="797"/>
    <cellStyle name="计算 2 10 15" xfId="798"/>
    <cellStyle name="输出 2 11 6 2 2" xfId="799"/>
    <cellStyle name="计算 2 2" xfId="800"/>
    <cellStyle name="计算 2 4 9 6" xfId="801"/>
    <cellStyle name="差 2 14" xfId="802"/>
    <cellStyle name="注释 2 4 2 2 2 2" xfId="803"/>
    <cellStyle name="计算 2 12 13 6" xfId="804"/>
    <cellStyle name="输出 2 11 12" xfId="805"/>
    <cellStyle name="计算 2 31" xfId="806"/>
    <cellStyle name="计算 2 26" xfId="807"/>
    <cellStyle name="注释 2 10 5 2" xfId="808"/>
    <cellStyle name="常规 7 2 2 3" xfId="809"/>
    <cellStyle name="常规 2 2 5 10" xfId="810"/>
    <cellStyle name="注释 2 8 5 6" xfId="811"/>
    <cellStyle name="计算 2 9 8 4" xfId="812"/>
    <cellStyle name="输出 2 11 14 3" xfId="813"/>
    <cellStyle name="60% - 强调文字颜色 2 2 4" xfId="814"/>
    <cellStyle name="汇总 2 2 2 2 2 2 6" xfId="815"/>
    <cellStyle name="计算 2 6 12" xfId="816"/>
    <cellStyle name="20% - 强调文字颜色 2 2 9 2" xfId="817"/>
    <cellStyle name="汇总 2 4 23" xfId="818"/>
    <cellStyle name="汇总 2 4 18" xfId="819"/>
    <cellStyle name="汇总 2 6 16 3" xfId="820"/>
    <cellStyle name="汇总 2 10 22" xfId="821"/>
    <cellStyle name="汇总 2 10 17" xfId="822"/>
    <cellStyle name="常规 14 2 5 2 2" xfId="823"/>
    <cellStyle name="输入 2 2 3 2 2 6" xfId="824"/>
    <cellStyle name="常规 2 8 4" xfId="825"/>
    <cellStyle name="注释 2 4 2 2 2 4" xfId="826"/>
    <cellStyle name="40% - 强调文字颜色 4 2 8 3" xfId="827"/>
    <cellStyle name="计算 2 4 6 2 5" xfId="828"/>
    <cellStyle name="40% - 强调文字颜色 3 2 2" xfId="829"/>
    <cellStyle name="注释 2 4 12 2" xfId="830"/>
    <cellStyle name="计算 2 2 16" xfId="831"/>
    <cellStyle name="计算 2 2 21" xfId="832"/>
    <cellStyle name="输出 2 4 4 2" xfId="833"/>
    <cellStyle name="注释 2 4 7 2 5" xfId="834"/>
    <cellStyle name="计算 2 7 5 2 3" xfId="835"/>
    <cellStyle name="输入 2 9 7 2 3" xfId="836"/>
    <cellStyle name="汇总 2 9" xfId="837"/>
    <cellStyle name="汇总 2 14 5" xfId="838"/>
    <cellStyle name="输入 2 4 14 2" xfId="839"/>
    <cellStyle name="输出 2 4 9 3" xfId="840"/>
    <cellStyle name="计算 2 3 22" xfId="841"/>
    <cellStyle name="计算 2 3 17" xfId="842"/>
    <cellStyle name="20% - 强调文字颜色 6 2 2 3 2" xfId="843"/>
    <cellStyle name="注释 2 8 4 2 4" xfId="844"/>
    <cellStyle name="注释 2 12 2 5" xfId="845"/>
    <cellStyle name="强调文字颜色 6 3 3 2" xfId="846"/>
    <cellStyle name="输入 2 4 3 2 2" xfId="847"/>
    <cellStyle name="汇总 2 16 2 5" xfId="848"/>
    <cellStyle name="汇总 2 6 5 6" xfId="849"/>
    <cellStyle name="强调文字颜色 5 4" xfId="850"/>
    <cellStyle name="计算 2 7 12" xfId="851"/>
    <cellStyle name="汇总 2 9 11 5" xfId="852"/>
    <cellStyle name="常规 2 2 13 3" xfId="853"/>
    <cellStyle name="20% - 强调文字颜色 6 2 3 2 2" xfId="854"/>
    <cellStyle name="40% - 强调文字颜色 3 2 2 2 3" xfId="855"/>
    <cellStyle name="注释 2 6 6 6" xfId="856"/>
    <cellStyle name="计算 2 7 9 4" xfId="857"/>
    <cellStyle name="汇总 2 4 6 2" xfId="858"/>
    <cellStyle name="输出 2 9 3 5" xfId="859"/>
    <cellStyle name="汇总 2 8 5" xfId="860"/>
    <cellStyle name="输入 2 5 7 5" xfId="861"/>
    <cellStyle name="注释 2 8 9 2" xfId="862"/>
    <cellStyle name="常规 9 2 3 2 2" xfId="863"/>
    <cellStyle name="常规 2 2 5_导出数据1" xfId="864"/>
    <cellStyle name="输入 2 5 7 4" xfId="865"/>
    <cellStyle name="汇总 2 8 4" xfId="866"/>
    <cellStyle name="输出 2 6 9 2" xfId="867"/>
    <cellStyle name="输出 2 8 2 2 6" xfId="868"/>
    <cellStyle name="注释 2 7 3" xfId="869"/>
    <cellStyle name="输出 3 9" xfId="870"/>
    <cellStyle name="输入 2 12 15 2" xfId="871"/>
    <cellStyle name="输出 2 3 4 2" xfId="872"/>
    <cellStyle name="常规 39 3_Sheet1" xfId="873"/>
    <cellStyle name="常规 44 3_Sheet1" xfId="874"/>
    <cellStyle name="汇总 2 10 4 5" xfId="875"/>
    <cellStyle name="计算 2 15 2 2 4" xfId="876"/>
    <cellStyle name="注释 3 2 6 5" xfId="877"/>
    <cellStyle name="常规 10 2 4 3" xfId="878"/>
    <cellStyle name="标题 1 2 3" xfId="879"/>
    <cellStyle name="差 2 4 2" xfId="880"/>
    <cellStyle name="注释 2 12 5" xfId="881"/>
    <cellStyle name="汇总 2 8 2" xfId="882"/>
    <cellStyle name="常规 2 2 5 10 2" xfId="883"/>
    <cellStyle name="输出 2 9 3 2" xfId="884"/>
    <cellStyle name="常规 14 2 2 2 2 2" xfId="885"/>
    <cellStyle name="计算 2 8 3 2" xfId="886"/>
    <cellStyle name="常规 34 2 2 2" xfId="887"/>
    <cellStyle name="计算 2 7 2 6" xfId="888"/>
    <cellStyle name="60% - 强调文字颜色 6 2 8" xfId="889"/>
    <cellStyle name="汇总 2 8 14 2" xfId="890"/>
    <cellStyle name="计算 2 2 2 2 2 5" xfId="891"/>
    <cellStyle name="输入 2 13 7 2 3" xfId="892"/>
    <cellStyle name="常规 14 2 2 3 2" xfId="893"/>
    <cellStyle name="计算 2 4 5 2 4" xfId="894"/>
    <cellStyle name="注释 2 12 4 2 2" xfId="895"/>
    <cellStyle name="输出 2 2 6 2 3" xfId="896"/>
    <cellStyle name="40% - 强调文字颜色 5 2 2 6" xfId="897"/>
    <cellStyle name="差 3 2" xfId="898"/>
    <cellStyle name="20% - 强调文字颜色 4" xfId="899" builtinId="42"/>
    <cellStyle name="计算 2 7 11 5" xfId="900"/>
    <cellStyle name="强调文字颜色 5 2 8 2" xfId="901"/>
    <cellStyle name="输出 2 9 3 2 3" xfId="902"/>
    <cellStyle name="汇总 2 7 5 2 3" xfId="903"/>
    <cellStyle name="常规 38 5_导出数据1" xfId="904"/>
    <cellStyle name="常规 43 5_导出数据1" xfId="905"/>
    <cellStyle name="输入 2 2 3 2 7" xfId="906"/>
    <cellStyle name="汇总 2 5 6 2 6" xfId="907"/>
    <cellStyle name="汇总 2 11 3 7" xfId="908"/>
    <cellStyle name="注释 2 4 9 2 2" xfId="909"/>
    <cellStyle name="汇总 2 12 18" xfId="910"/>
    <cellStyle name="汇总 2 12 23" xfId="911"/>
    <cellStyle name="常规 39 2 2 3 2 2" xfId="912"/>
    <cellStyle name="常规 44 2 2 3 2 2" xfId="913"/>
    <cellStyle name="常规 4 2 4 2 2" xfId="914"/>
    <cellStyle name="汇总 2 14 8" xfId="915"/>
    <cellStyle name="计算 2 16 6" xfId="916"/>
    <cellStyle name="计算 2 21 6" xfId="917"/>
    <cellStyle name="链接单元格 2 5 2" xfId="918"/>
    <cellStyle name="差_汇总 3 2 2" xfId="919"/>
    <cellStyle name="20% - 强调文字颜色 1 2 2" xfId="920"/>
    <cellStyle name="计算 2 13 3 7" xfId="921"/>
    <cellStyle name="输入 2 6 5 2" xfId="922"/>
    <cellStyle name="输入 2 9 8 6" xfId="923"/>
    <cellStyle name="汇总 2 5 8 5" xfId="924"/>
    <cellStyle name="注释 2 3 3 2 3" xfId="925"/>
    <cellStyle name="输出 2 5 5" xfId="926"/>
    <cellStyle name="计算 2 10 9 4" xfId="927"/>
    <cellStyle name="计算 2 3 10" xfId="928"/>
    <cellStyle name="汇总 2 5 9 7" xfId="929"/>
    <cellStyle name="计算 2 15 3 4" xfId="930"/>
    <cellStyle name="20% - 强调文字颜色 6 3" xfId="931"/>
    <cellStyle name="强调文字颜色 5 2 7" xfId="932"/>
    <cellStyle name="汇总 2 5 9 2 6" xfId="933"/>
    <cellStyle name="输入 2 3 2 3" xfId="934"/>
    <cellStyle name="输入 2 3 3 2 4" xfId="935"/>
    <cellStyle name="输出 2 17" xfId="936"/>
    <cellStyle name="输出 2 22" xfId="937"/>
    <cellStyle name="计算 2 6 4 5" xfId="938"/>
    <cellStyle name="注释 2 8 5 2 2" xfId="939"/>
    <cellStyle name="输出 2 2 6 2" xfId="940"/>
    <cellStyle name="计算 2 3 4 2 6" xfId="941"/>
    <cellStyle name="输出 2 12 2 2 3" xfId="942"/>
    <cellStyle name="常规 2 2 12 2" xfId="943"/>
    <cellStyle name="输入 2 11 9 2 4" xfId="944"/>
    <cellStyle name="计算 2 8 12 3" xfId="945"/>
    <cellStyle name="常规 11 3 2" xfId="946"/>
    <cellStyle name="常规 2 2 13 2" xfId="947"/>
    <cellStyle name="标题 1 2 5 2" xfId="948"/>
    <cellStyle name="20% - 强调文字颜色 4 2 10 2" xfId="949"/>
    <cellStyle name="常规 41 2 2 2 2" xfId="950"/>
    <cellStyle name="常规 36 2 2 2 2" xfId="951"/>
    <cellStyle name="输出 2 29 4" xfId="952"/>
    <cellStyle name="注释 2 2 17 3" xfId="953"/>
    <cellStyle name="20% - 强调文字颜色 3 2 7 3" xfId="954"/>
    <cellStyle name="常规 12 2 5 2 2" xfId="955"/>
    <cellStyle name="计算 2 8 14 3" xfId="956"/>
    <cellStyle name="计算 2 8 16 2" xfId="957"/>
    <cellStyle name="计算 2 8 2 2 5" xfId="958"/>
    <cellStyle name="常规 18" xfId="959"/>
    <cellStyle name="计算 2 8 3 2 5" xfId="960"/>
    <cellStyle name="常规 27 4" xfId="961"/>
    <cellStyle name="计算 2 8 4 2 5" xfId="962"/>
    <cellStyle name="计算 2 8 4 2 6" xfId="963"/>
    <cellStyle name="输入 2 15 4 3" xfId="964"/>
    <cellStyle name="常规 7 10 2" xfId="965"/>
    <cellStyle name="注释 2 13 14 3" xfId="966"/>
    <cellStyle name="汇总 2 6 19" xfId="967"/>
    <cellStyle name="输入 2 12 14 4" xfId="968"/>
    <cellStyle name="强调文字颜色 2 3 2 2" xfId="969"/>
    <cellStyle name="输出 3 6 5" xfId="970"/>
    <cellStyle name="注释 2 10 20" xfId="971"/>
    <cellStyle name="注释 2 10 15" xfId="972"/>
    <cellStyle name="计算 2 8 3 3" xfId="973"/>
    <cellStyle name="常规 6 4" xfId="974"/>
    <cellStyle name="计算 2 8 4 8" xfId="975"/>
    <cellStyle name="输入 2 8 3 2 2" xfId="976"/>
    <cellStyle name="常规 25 3" xfId="977"/>
    <cellStyle name="输入 2 3 7 3" xfId="978"/>
    <cellStyle name="输出 2 3 3 2 3" xfId="979"/>
    <cellStyle name="注释 2 2 2 4 4" xfId="980"/>
    <cellStyle name="输出 2 11 4 3" xfId="981"/>
    <cellStyle name="输出 2 6 4 2 6" xfId="982"/>
    <cellStyle name="注释 2 11 3 3" xfId="983"/>
    <cellStyle name="输入 2 4 8 3" xfId="984"/>
    <cellStyle name="输出 2 30 2" xfId="985"/>
    <cellStyle name="输出 2 25 2" xfId="986"/>
    <cellStyle name="常规 28 3 2" xfId="987"/>
    <cellStyle name="汇总 2 12 9 2 3" xfId="988"/>
    <cellStyle name="输入 2 7 3" xfId="989"/>
    <cellStyle name="输入 2 12 16 3" xfId="990"/>
    <cellStyle name="注释 2 13 16 2" xfId="991"/>
    <cellStyle name="计算 2 3 4 2 3" xfId="992"/>
    <cellStyle name="注释 2 8 4" xfId="993"/>
    <cellStyle name="常规 5 5 3 2" xfId="994"/>
    <cellStyle name="汇总 2 3 8 2 6" xfId="995"/>
    <cellStyle name="常规 45 3 4" xfId="996"/>
    <cellStyle name="输出 2 35" xfId="997"/>
    <cellStyle name="输出 2 40" xfId="998"/>
    <cellStyle name="注释 2 19 2" xfId="999"/>
    <cellStyle name="注释 2 24 2" xfId="1000"/>
    <cellStyle name="计算 2 15 3 6" xfId="1001"/>
    <cellStyle name="注释 2 5 5 4" xfId="1002"/>
    <cellStyle name="计算 2 6 8 2" xfId="1003"/>
    <cellStyle name="输出 2 4 15 2" xfId="1004"/>
    <cellStyle name="输出 2 2 4 3" xfId="1005"/>
    <cellStyle name="输入 2 7 23" xfId="1006"/>
    <cellStyle name="输入 2 7 18" xfId="1007"/>
    <cellStyle name="常规 23 3 2 2 2" xfId="1008"/>
    <cellStyle name="常规 18 3 2 2 2" xfId="1009"/>
    <cellStyle name="注释 2 3 26" xfId="1010"/>
    <cellStyle name="常规 5 2 2 2 2 2" xfId="1011"/>
    <cellStyle name="输入 2 5 12 2" xfId="1012"/>
    <cellStyle name="常规 6 3 2 2 2 2" xfId="1013"/>
    <cellStyle name="输出 2 3 2 2 5" xfId="1014"/>
    <cellStyle name="输入 2 2 7 5" xfId="1015"/>
    <cellStyle name="计算 2 3 11 5" xfId="1016"/>
    <cellStyle name="输出 2 10 20" xfId="1017"/>
    <cellStyle name="输出 2 10 15" xfId="1018"/>
    <cellStyle name="汇总 2 9 2 2 2" xfId="1019"/>
    <cellStyle name="注释 2 10 12 6" xfId="1020"/>
    <cellStyle name="常规 25 2 2 2" xfId="1021"/>
    <cellStyle name="输出 2 4 2 2 5" xfId="1022"/>
    <cellStyle name="注释 2 13 2 2 3" xfId="1023"/>
    <cellStyle name="好 2 12 2" xfId="1024"/>
    <cellStyle name="常规 26 4 2 2 2" xfId="1025"/>
    <cellStyle name="20% - 强调文字颜色 1 2 15" xfId="1026"/>
    <cellStyle name="输出 2 6 19" xfId="1027"/>
    <cellStyle name="输入 2 10 2 5" xfId="1028"/>
    <cellStyle name="输出 2 4 5 6" xfId="1029"/>
    <cellStyle name="强调文字颜色 3 4" xfId="1030"/>
    <cellStyle name="解释性文本 2 12 2" xfId="1031"/>
    <cellStyle name="计算 2 7 3 2 3" xfId="1032"/>
    <cellStyle name="输入 2 3 9 5" xfId="1033"/>
    <cellStyle name="40% - 强调文字颜色 4 2 13 3" xfId="1034"/>
    <cellStyle name="输入 2 12 2 4" xfId="1035"/>
    <cellStyle name="输入 2 6 5 5" xfId="1036"/>
    <cellStyle name="注释 2 9 7 2" xfId="1037"/>
    <cellStyle name="汇总 2 6 2 4" xfId="1038"/>
    <cellStyle name="常规 38 4 2" xfId="1039"/>
    <cellStyle name="常规 43 4 2" xfId="1040"/>
    <cellStyle name="输出 2 5 3 2 3" xfId="1041"/>
    <cellStyle name="注释 2 2 2 2 2 2 3" xfId="1042"/>
    <cellStyle name="汇总 2 2 14" xfId="1043"/>
    <cellStyle name="20% - 强调文字颜色 4 2 5 3" xfId="1044"/>
    <cellStyle name="警告文本 2 5 2" xfId="1045"/>
    <cellStyle name="输入 2 4 4 3" xfId="1046"/>
    <cellStyle name="注释 2 4 8 5" xfId="1047"/>
    <cellStyle name="常规 2 2 2 4 2" xfId="1048"/>
    <cellStyle name="汇总 2 6 3 2 3" xfId="1049"/>
    <cellStyle name="汇总 2 6 5 2" xfId="1050"/>
    <cellStyle name="输出 2 5 5 6" xfId="1051"/>
    <cellStyle name="输入 2 11 9 2 2" xfId="1052"/>
    <cellStyle name="输入 2 11 19" xfId="1053"/>
    <cellStyle name="输出 2 9 2 2" xfId="1054"/>
    <cellStyle name="输入 2 6 12 2" xfId="1055"/>
    <cellStyle name="差 3" xfId="1056"/>
    <cellStyle name="注释 2 11 7 2 5" xfId="1057"/>
    <cellStyle name="计算 2 8 13 5" xfId="1058"/>
    <cellStyle name="注释 2 4 6 2" xfId="1059"/>
    <cellStyle name="输出 2 3 4 3" xfId="1060"/>
    <cellStyle name="输入 2 4 8" xfId="1061"/>
    <cellStyle name="输入 2 2 2 4 6" xfId="1062"/>
    <cellStyle name="输入 2 12 13 2" xfId="1063"/>
    <cellStyle name="注释 2 5 3" xfId="1064"/>
    <cellStyle name="输出 2 6 8 3" xfId="1065"/>
    <cellStyle name="输出 2 6 11 4" xfId="1066"/>
    <cellStyle name="计算 2 7 3 4" xfId="1067"/>
    <cellStyle name="注释 2 2 2 3 5" xfId="1068"/>
    <cellStyle name="汇总 2 3 23" xfId="1069"/>
    <cellStyle name="汇总 2 3 18" xfId="1070"/>
    <cellStyle name="注释 2 4 9 4" xfId="1071"/>
    <cellStyle name="60% - 强调文字颜色 6 2 3" xfId="1072"/>
    <cellStyle name="标题 4 2 11 2" xfId="1073"/>
    <cellStyle name="汇总 2 13 5 4" xfId="1074"/>
    <cellStyle name="计算 2 2 10 6" xfId="1075"/>
    <cellStyle name="计算 2 8 9 2 2" xfId="1076"/>
    <cellStyle name="输入 2 2 6 2" xfId="1077"/>
    <cellStyle name="输出 2 18 2 6" xfId="1078"/>
    <cellStyle name="输出 2 23 2 6" xfId="1079"/>
    <cellStyle name="好 2 14" xfId="1080"/>
    <cellStyle name="40% - 强调文字颜色 3 2 2_导出数据1" xfId="1081"/>
    <cellStyle name="注释 2 28 3" xfId="1082"/>
    <cellStyle name="汇总 2 13 10 6" xfId="1083"/>
    <cellStyle name="差 2 9 2" xfId="1084"/>
    <cellStyle name="输出 2 6 5 4" xfId="1085"/>
    <cellStyle name="注释 2 3 24" xfId="1086"/>
    <cellStyle name="注释 2 3 19" xfId="1087"/>
    <cellStyle name="40% - 强调文字颜色 3 2 3 4" xfId="1088"/>
    <cellStyle name="60% - 强调文字颜色 4" xfId="1089" builtinId="44"/>
    <cellStyle name="常规 12 5 2" xfId="1090"/>
    <cellStyle name="输入 2 10 6 5" xfId="1091"/>
    <cellStyle name="常规 16 4_导出数据1" xfId="1092"/>
    <cellStyle name="常规 21 4_导出数据1" xfId="1093"/>
    <cellStyle name="常规 9 8" xfId="1094"/>
    <cellStyle name="计算 2 8 6 7" xfId="1095"/>
    <cellStyle name="常规 7 2 4" xfId="1096"/>
    <cellStyle name="常规 23 2 2 2_导出数据1" xfId="1097"/>
    <cellStyle name="常规 18 2 2 2_导出数据1" xfId="1098"/>
    <cellStyle name="注释 2 6 2 3" xfId="1099"/>
    <cellStyle name="常规 2 18 3" xfId="1100"/>
    <cellStyle name="常规 27 2 3 2" xfId="1101"/>
    <cellStyle name="输入 2 10 17" xfId="1102"/>
    <cellStyle name="输入 2 10 22" xfId="1103"/>
    <cellStyle name="输出 2 3 9 4" xfId="1104"/>
    <cellStyle name="汇总 2 7 4 2 2" xfId="1105"/>
    <cellStyle name="计算 2 11 11" xfId="1106"/>
    <cellStyle name="常规 4_导出数据1" xfId="1107"/>
    <cellStyle name="计算 2 8 3 6" xfId="1108"/>
    <cellStyle name="注释 2 10 18" xfId="1109"/>
    <cellStyle name="注释 2 10 23" xfId="1110"/>
    <cellStyle name="计算 3 4 7" xfId="1111"/>
    <cellStyle name="注释 2 11 2 2 4" xfId="1112"/>
    <cellStyle name="常规 2 2 5 4 2" xfId="1113"/>
    <cellStyle name="汇总 2 6 6 2 3" xfId="1114"/>
    <cellStyle name="40% - 强调文字颜色 1 2" xfId="1115"/>
    <cellStyle name="输出 2 9 5 2 4" xfId="1116"/>
    <cellStyle name="60% - 强调文字颜色 5 2 4 2" xfId="1117"/>
    <cellStyle name="输入 2 4 5 2" xfId="1118"/>
    <cellStyle name="注释 2 6 6 2 3" xfId="1119"/>
    <cellStyle name="汇总 2 11 16 3" xfId="1120"/>
    <cellStyle name="好 2 9" xfId="1121"/>
    <cellStyle name="注释 2 6 4 6" xfId="1122"/>
    <cellStyle name="40% - 强调文字颜色 3 2 3 3" xfId="1123"/>
    <cellStyle name="注释 2 3 23" xfId="1124"/>
    <cellStyle name="注释 2 3 18" xfId="1125"/>
    <cellStyle name="输入 2 12 12" xfId="1126"/>
    <cellStyle name="输入 2 7 9 6" xfId="1127"/>
    <cellStyle name="计算 2 21 2 4" xfId="1128"/>
    <cellStyle name="计算 2 16 2 4" xfId="1129"/>
    <cellStyle name="注释 2 8 9 5" xfId="1130"/>
    <cellStyle name="输出 2 6 9" xfId="1131"/>
    <cellStyle name="常规 2 2 6 5 2" xfId="1132"/>
    <cellStyle name="汇总 2 7 4 4" xfId="1133"/>
    <cellStyle name="输出 2 6 4 8" xfId="1134"/>
    <cellStyle name="输入 2 12 4 8" xfId="1135"/>
    <cellStyle name="输入 2 10 3 2 6" xfId="1136"/>
    <cellStyle name="输入 2 3 9 7" xfId="1137"/>
    <cellStyle name="输出 2 8 3 5" xfId="1138"/>
    <cellStyle name="注释 2 19 4" xfId="1139"/>
    <cellStyle name="注释 2 24 4" xfId="1140"/>
    <cellStyle name="汇总 2 7 8 2" xfId="1141"/>
    <cellStyle name="汇总 2 7 12 3" xfId="1142"/>
    <cellStyle name="输出 2 6 8 6" xfId="1143"/>
    <cellStyle name="注释 2 8 3" xfId="1144"/>
    <cellStyle name="注释 2 2 17 4" xfId="1145"/>
    <cellStyle name="常规 45 3 5" xfId="1146"/>
    <cellStyle name="输入 2 3 15 4" xfId="1147"/>
    <cellStyle name="计算 2 2 3 4 6" xfId="1148"/>
    <cellStyle name="注释 2 2 2" xfId="1149"/>
    <cellStyle name="标题 5 9 2" xfId="1150"/>
    <cellStyle name="计算 4 2" xfId="1151"/>
    <cellStyle name="输入 2 12 3 2 4" xfId="1152"/>
    <cellStyle name="计算 2 8 2 3" xfId="1153"/>
    <cellStyle name="注释 3 2 2 2 2 4" xfId="1154"/>
    <cellStyle name="输出 3 5 5" xfId="1155"/>
    <cellStyle name="注释 2 9 5 2 5" xfId="1156"/>
    <cellStyle name="计算 2 5 4 2 3" xfId="1157"/>
    <cellStyle name="计算 2 7 19" xfId="1158"/>
    <cellStyle name="强调文字颜色 6 2 2" xfId="1159"/>
    <cellStyle name="输入 2 13 4 2 4" xfId="1160"/>
    <cellStyle name="输出 2 6 11 5" xfId="1161"/>
    <cellStyle name="输出 2 3 16 3" xfId="1162"/>
    <cellStyle name="输入 2 22 3" xfId="1163"/>
    <cellStyle name="输入 2 17 3" xfId="1164"/>
    <cellStyle name="汇总 2 2 4 5" xfId="1165"/>
    <cellStyle name="计算 2 14 2 2 2" xfId="1166"/>
    <cellStyle name="输出 2 8 7 7" xfId="1167"/>
    <cellStyle name="汇总 2 9 7 3" xfId="1168"/>
    <cellStyle name="常规 14 10" xfId="1169"/>
    <cellStyle name="计算 2 5 9 2 2" xfId="1170"/>
    <cellStyle name="汇总 3 5 6" xfId="1171"/>
    <cellStyle name="输入 2 2 3 5" xfId="1172"/>
    <cellStyle name="输出 2 13 13" xfId="1173"/>
    <cellStyle name="汇总 2 14 7" xfId="1174"/>
    <cellStyle name="输出 2 5 11 3" xfId="1175"/>
    <cellStyle name="注释 3 2 2 3 3" xfId="1176"/>
    <cellStyle name="汇总 2 2 6 7" xfId="1177"/>
    <cellStyle name="输出 2 12 12" xfId="1178"/>
    <cellStyle name="计算 2 11 5 2 2" xfId="1179"/>
    <cellStyle name="计算 2 15 2 2 3" xfId="1180"/>
    <cellStyle name="计算 2 12 5 6" xfId="1181"/>
    <cellStyle name="常规 14 3 3 2" xfId="1182"/>
    <cellStyle name="20% - 强调文字颜色 6 2 13 3" xfId="1183"/>
    <cellStyle name="汇总 2 14 2" xfId="1184"/>
    <cellStyle name="计算 2 2 2 4" xfId="1185"/>
    <cellStyle name="输入 2 8 2 2 3" xfId="1186"/>
    <cellStyle name="计算 2 3 6 2 6" xfId="1187"/>
    <cellStyle name="注释 2 8 7 2 2" xfId="1188"/>
    <cellStyle name="40% - 强调文字颜色 6 2 2 3 2" xfId="1189"/>
    <cellStyle name="输出 2 9 3 7" xfId="1190"/>
    <cellStyle name="汇总 2 11 9 2 6" xfId="1191"/>
    <cellStyle name="汇总 2 12 2 2 6" xfId="1192"/>
    <cellStyle name="汇总 2 8 14" xfId="1193"/>
    <cellStyle name="常规 25 2 2 2 2" xfId="1194"/>
    <cellStyle name="输出 2 10 4 6" xfId="1195"/>
    <cellStyle name="注释 2 13 2 4" xfId="1196"/>
    <cellStyle name="输出 2 3 4 6" xfId="1197"/>
    <cellStyle name="强调文字颜色 6 2 9 2" xfId="1198"/>
    <cellStyle name="20% - 强调文字颜色 2 2 13 3" xfId="1199"/>
    <cellStyle name="输出 2 24" xfId="1200"/>
    <cellStyle name="输出 2 19" xfId="1201"/>
    <cellStyle name="常规 38 3 2 2_导出数据1" xfId="1202"/>
    <cellStyle name="常规 43 3 2 2_导出数据1" xfId="1203"/>
    <cellStyle name="40% - 强调文字颜色 1 2 3 6" xfId="1204"/>
    <cellStyle name="注释 2 3 3 2 2" xfId="1205"/>
    <cellStyle name="输出 2 8 2 2 4" xfId="1206"/>
    <cellStyle name="注释 2 12 9 5" xfId="1207"/>
    <cellStyle name="40% - 强调文字颜色 5 2 9" xfId="1208"/>
    <cellStyle name="常规 14 3 2 2" xfId="1209"/>
    <cellStyle name="计算 2 3 16 3" xfId="1210"/>
    <cellStyle name="注释 2 12 8 6" xfId="1211"/>
    <cellStyle name="常规 40 4 2_导出数据1" xfId="1212"/>
    <cellStyle name="输出 2 6 9 2 3" xfId="1213"/>
    <cellStyle name="计算 2 8 15 2" xfId="1214"/>
    <cellStyle name="适中" xfId="1215" builtinId="28"/>
    <cellStyle name="输出 2 11 9" xfId="1216"/>
    <cellStyle name="输入 2 11 6 2" xfId="1217"/>
    <cellStyle name="注释 3 5 2 3" xfId="1218"/>
    <cellStyle name="注释 2 3 10 4" xfId="1219"/>
    <cellStyle name="输入 2 10 13 6" xfId="1220"/>
    <cellStyle name="输入 2 12 11 6" xfId="1221"/>
    <cellStyle name="计算 2 5 7 2" xfId="1222"/>
    <cellStyle name="注释 2 7" xfId="1223"/>
    <cellStyle name="检查单元格" xfId="1224" builtinId="23"/>
    <cellStyle name="输入 2 13 2 2" xfId="1225"/>
    <cellStyle name="计算 2 9 2 2 5" xfId="1226"/>
    <cellStyle name="输入 2 6 5 7" xfId="1227"/>
    <cellStyle name="输入 2 12 2 6" xfId="1228"/>
    <cellStyle name="差 2 6 2" xfId="1229"/>
    <cellStyle name="输入 2 13 11 5" xfId="1230"/>
    <cellStyle name="输出 2 6 9 3" xfId="1231"/>
    <cellStyle name="输出 3 2 2" xfId="1232"/>
    <cellStyle name="注释 2 7 11 2" xfId="1233"/>
    <cellStyle name="计算 2 5 6 4" xfId="1234"/>
    <cellStyle name="输出 2 8 11 2" xfId="1235"/>
    <cellStyle name="常规 10 6_导出数据1" xfId="1236"/>
    <cellStyle name="标题 2 2 13 3" xfId="1237"/>
    <cellStyle name="汇总 2 6 4 2" xfId="1238"/>
    <cellStyle name="差_导出数据1_1 2" xfId="1239"/>
    <cellStyle name="计算 2 4 4 6" xfId="1240"/>
    <cellStyle name="常规 21 2 6" xfId="1241"/>
    <cellStyle name="常规 16 2 6" xfId="1242"/>
    <cellStyle name="输出 2 7" xfId="1243"/>
    <cellStyle name="常规 10 7_导出数据1" xfId="1244"/>
    <cellStyle name="输入 2 11 14 4" xfId="1245"/>
    <cellStyle name="计算 2 10 8 4" xfId="1246"/>
    <cellStyle name="计算 2 3 2 2" xfId="1247"/>
    <cellStyle name="汇总 2 7 11 6" xfId="1248"/>
    <cellStyle name="常规 24 2 4" xfId="1249"/>
    <cellStyle name="常规 19 2 4" xfId="1250"/>
    <cellStyle name="常规 8 2 3 2 2" xfId="1251"/>
    <cellStyle name="百分比" xfId="1252" builtinId="5"/>
    <cellStyle name="输入 2 4 5 2 2" xfId="1253"/>
    <cellStyle name="常规 17 2" xfId="1254"/>
    <cellStyle name="常规 45 2 2_导出数据1" xfId="1255"/>
    <cellStyle name="输入 2 4 7 5" xfId="1256"/>
    <cellStyle name="输出 2 5 6 3" xfId="1257"/>
    <cellStyle name="输出 2 6 8 2" xfId="1258"/>
    <cellStyle name="输出 2 9 2 2 2" xfId="1259"/>
    <cellStyle name="输出 2 7 5 2" xfId="1260"/>
    <cellStyle name="计算 2 13 9 2" xfId="1261"/>
    <cellStyle name="注释 2 6 10" xfId="1262"/>
    <cellStyle name="输出 2 8 2 2 5" xfId="1263"/>
    <cellStyle name="输入 2 11 2 5" xfId="1264"/>
    <cellStyle name="输入 2 5 5 6" xfId="1265"/>
    <cellStyle name="注释 2 8 7 3" xfId="1266"/>
    <cellStyle name="输出 2 5 9 4" xfId="1267"/>
    <cellStyle name="计算 2 8 18" xfId="1268"/>
    <cellStyle name="计算 2 8 23" xfId="1269"/>
    <cellStyle name="注释 2 2 2 5 3" xfId="1270"/>
    <cellStyle name="输出 2 8 4" xfId="1271"/>
    <cellStyle name="注释 2 6 2 4" xfId="1272"/>
    <cellStyle name="输入 2 6 7 2 3" xfId="1273"/>
    <cellStyle name="计算 2 10 11 6" xfId="1274"/>
    <cellStyle name="汇总 3 4 2 6" xfId="1275"/>
    <cellStyle name="常规 17 2 8" xfId="1276"/>
    <cellStyle name="计算 2 3 15 3" xfId="1277"/>
    <cellStyle name="计算 2 4 9 3" xfId="1278"/>
    <cellStyle name="差 2 11" xfId="1279"/>
    <cellStyle name="注释 2 2 2 5 5" xfId="1280"/>
    <cellStyle name="注释 2 29 2" xfId="1281"/>
    <cellStyle name="输出 2 12 9 2 3" xfId="1282"/>
    <cellStyle name="汇总 2 12 8 6" xfId="1283"/>
    <cellStyle name="输出 2 5 16 3" xfId="1284"/>
    <cellStyle name="输入 2 3 4 3" xfId="1285"/>
    <cellStyle name="注释 2 4 13 2" xfId="1286"/>
    <cellStyle name="输出 2 9 4 2 4" xfId="1287"/>
    <cellStyle name="汇总 2 10 4 2 6" xfId="1288"/>
    <cellStyle name="计算 2 2 6 2 5" xfId="1289"/>
    <cellStyle name="计算 2 2 10" xfId="1290"/>
    <cellStyle name="强调文字颜色 1 3 3" xfId="1291"/>
    <cellStyle name="输出 2 5 8 2" xfId="1292"/>
    <cellStyle name="输出 2 12 6 2 2" xfId="1293"/>
    <cellStyle name="输入 2 11 12 4" xfId="1294"/>
    <cellStyle name="标题 1 2 6 3" xfId="1295"/>
    <cellStyle name="计算 2 7 7 7" xfId="1296"/>
    <cellStyle name="注释 2 5 6 2 5" xfId="1297"/>
    <cellStyle name="计算 2 11 16 2" xfId="1298"/>
    <cellStyle name="注释 2 4 11 5" xfId="1299"/>
    <cellStyle name="输出 2 11 4" xfId="1300"/>
    <cellStyle name="输出 2 8 3 4" xfId="1301"/>
    <cellStyle name="注释 2 24 3" xfId="1302"/>
    <cellStyle name="注释 2 19 3" xfId="1303"/>
    <cellStyle name="输入 2 3 9 6" xfId="1304"/>
    <cellStyle name="输出 2 8 8" xfId="1305"/>
    <cellStyle name="注释 2 9" xfId="1306"/>
    <cellStyle name="60% - 强调文字颜色 6 2 5" xfId="1307"/>
    <cellStyle name="输入 2 9 8 2" xfId="1308"/>
    <cellStyle name="计算 2 3 6 4" xfId="1309"/>
    <cellStyle name="输入 2 12 11 2" xfId="1310"/>
    <cellStyle name="汇总 2 9 5 2 5" xfId="1311"/>
    <cellStyle name="常规 45 4" xfId="1312"/>
    <cellStyle name="输出 2 9 2 5" xfId="1313"/>
    <cellStyle name="链接单元格 2 16" xfId="1314"/>
    <cellStyle name="计算 2 2 5 2 3" xfId="1315"/>
    <cellStyle name="输出 2 4 13 4" xfId="1316"/>
    <cellStyle name="输出 2 11" xfId="1317"/>
    <cellStyle name="汇总 2 10 9 5" xfId="1318"/>
    <cellStyle name="计算 3 2 3 2" xfId="1319"/>
    <cellStyle name="汇总 2 2 2 3 2 5" xfId="1320"/>
    <cellStyle name="输入 2 11 12 5" xfId="1321"/>
    <cellStyle name="输出 2 8 2 2 2" xfId="1322"/>
    <cellStyle name="输出 2 10 4 2 4" xfId="1323"/>
    <cellStyle name="输出 2 10 7 2 3" xfId="1324"/>
    <cellStyle name="输出" xfId="1325" builtinId="21"/>
    <cellStyle name="计算 2 4 4 2 3" xfId="1326"/>
    <cellStyle name="注释 2 3 3 3 5" xfId="1327"/>
    <cellStyle name="40% - 强调文字颜色 2 2 7 2" xfId="1328"/>
    <cellStyle name="输出 2 6 3 2" xfId="1329"/>
    <cellStyle name="汇总 2 11 10 6" xfId="1330"/>
    <cellStyle name="常规 3 2 4 3" xfId="1331"/>
    <cellStyle name="计算 2 11 12 3" xfId="1332"/>
    <cellStyle name="常规 12 5" xfId="1333"/>
    <cellStyle name="汇总 2 11 12 2" xfId="1334"/>
    <cellStyle name="汇总 2 11 14 4" xfId="1335"/>
    <cellStyle name="输入 2 5 3 3" xfId="1336"/>
    <cellStyle name="常规 14 7" xfId="1337"/>
    <cellStyle name="输入 2 7 4 2 5" xfId="1338"/>
    <cellStyle name="注释 2 7 9 2 4" xfId="1339"/>
    <cellStyle name="计算 2 2 14 3" xfId="1340"/>
    <cellStyle name="常规 14 2 2 3" xfId="1341"/>
    <cellStyle name="注释 2 12 2 2" xfId="1342"/>
    <cellStyle name="注释 2 8 13 6" xfId="1343"/>
    <cellStyle name="注释 2 12 6" xfId="1344"/>
    <cellStyle name="注释 2 16 2 6" xfId="1345"/>
    <cellStyle name="注释 2 21 2 6" xfId="1346"/>
    <cellStyle name="常规 40 5 2" xfId="1347"/>
    <cellStyle name="计算 2 10 12 4" xfId="1348"/>
    <cellStyle name="60% - 强调文字颜色 3 2 14 2" xfId="1349"/>
    <cellStyle name="注释 2 12 8 4" xfId="1350"/>
    <cellStyle name="解释性文本 2 8 2" xfId="1351"/>
    <cellStyle name="40% - 强调文字颜色 2 2 8 2" xfId="1352"/>
    <cellStyle name="注释 2 3 3 4 5" xfId="1353"/>
    <cellStyle name="40% - 强调文字颜色 6 2 7" xfId="1354"/>
    <cellStyle name="汇总 2 11 7" xfId="1355"/>
    <cellStyle name="60% - 强调文字颜色 1 2 8" xfId="1356"/>
    <cellStyle name="40% - 强调文字颜色 3 2 10" xfId="1357"/>
    <cellStyle name="标题 5" xfId="1358"/>
    <cellStyle name="注释 2 3 2 2 3 2" xfId="1359"/>
    <cellStyle name="计算 2 5 5 7" xfId="1360"/>
    <cellStyle name="输入 2 2 2 3 2" xfId="1361"/>
    <cellStyle name="计算 2 13 4 3" xfId="1362"/>
    <cellStyle name="输出 2 4 12 6" xfId="1363"/>
    <cellStyle name="输出 2 6 6 6" xfId="1364"/>
    <cellStyle name="注释 2 2 2 2 2 2" xfId="1365"/>
    <cellStyle name="输出 2 5 2 5" xfId="1366"/>
    <cellStyle name="注释 2 3 2 5 4" xfId="1367"/>
    <cellStyle name="标题 4" xfId="1368" builtinId="19"/>
    <cellStyle name="注释 2 7 10 4" xfId="1369"/>
    <cellStyle name="注释 2 4 2 2 5" xfId="1370"/>
    <cellStyle name="输出 2 12 7 2 4" xfId="1371"/>
    <cellStyle name="输出 2 6 8 4" xfId="1372"/>
    <cellStyle name="输出 2 7 5 5" xfId="1373"/>
    <cellStyle name="计算 2 5 14 4" xfId="1374"/>
    <cellStyle name="计算 2 8 9 2 3" xfId="1375"/>
    <cellStyle name="注释 2 10 3 2 3" xfId="1376"/>
    <cellStyle name="好 2 2 2 2" xfId="1377"/>
    <cellStyle name="60% - 强调文字颜色 3 2 10" xfId="1378"/>
    <cellStyle name="汇总 2 12 7 5" xfId="1379"/>
    <cellStyle name="20% - 强调文字颜色 3 2 16" xfId="1380"/>
    <cellStyle name="计算 3 2 4" xfId="1381"/>
    <cellStyle name="计算 2 14 4 5" xfId="1382"/>
    <cellStyle name="汇总 2 2 2 2 3 4" xfId="1383"/>
    <cellStyle name="汇总 2 12 14 2" xfId="1384"/>
    <cellStyle name="注释 2 2 2 4" xfId="1385"/>
    <cellStyle name="汇总 2 2 12 5" xfId="1386"/>
    <cellStyle name="输出 2 4 9 2 3" xfId="1387"/>
    <cellStyle name="汇总 2 4 2 5" xfId="1388"/>
    <cellStyle name="汇总 2 10 2 2 3" xfId="1389"/>
    <cellStyle name="汇总 2 2 2 2 2 3" xfId="1390"/>
    <cellStyle name="注释 2 3 10 2 4" xfId="1391"/>
    <cellStyle name="汇总 2 4 3 2 3" xfId="1392"/>
    <cellStyle name="输出 2 6 9 2 2" xfId="1393"/>
    <cellStyle name="计算 2 3 9 7" xfId="1394"/>
    <cellStyle name="注释 2 10 4 3" xfId="1395"/>
    <cellStyle name="注释 2 2 8 5" xfId="1396"/>
    <cellStyle name="输出 2 3 2 3" xfId="1397"/>
    <cellStyle name="强调文字颜色 4 4" xfId="1398"/>
    <cellStyle name="汇总 2 6 4 6" xfId="1399"/>
    <cellStyle name="计算 2 6 4 4" xfId="1400"/>
    <cellStyle name="注释 2 2 7 2 6" xfId="1401"/>
    <cellStyle name="输出 2 8 16 3" xfId="1402"/>
    <cellStyle name="输入 2 9 2 5" xfId="1403"/>
    <cellStyle name="计算 2 7 9 7" xfId="1404"/>
    <cellStyle name="货币" xfId="1405" builtinId="4"/>
    <cellStyle name="常规 3 4" xfId="1406"/>
    <cellStyle name="常规 26 5 2 2" xfId="1407"/>
    <cellStyle name="注释 2 3 2 6" xfId="1408"/>
    <cellStyle name="汇总 2 12 15" xfId="1409"/>
    <cellStyle name="汇总 2 12 20" xfId="1410"/>
    <cellStyle name="强调文字颜色 3 3_导出数据1" xfId="1411"/>
    <cellStyle name="输入 2 11 8 4" xfId="1412"/>
    <cellStyle name="注释 2 4 11 2 4" xfId="1413"/>
    <cellStyle name="标题 2 2 12 3" xfId="1414"/>
    <cellStyle name="输出 2 8 10 2" xfId="1415"/>
    <cellStyle name="计算 2 11 9 4" xfId="1416"/>
    <cellStyle name="输入 2 6 7 2 2" xfId="1417"/>
    <cellStyle name="汇总 2 13 2 2 4" xfId="1418"/>
    <cellStyle name="注释 2 4 11 2 5" xfId="1419"/>
    <cellStyle name="计算 2 10 2 4" xfId="1420"/>
    <cellStyle name="输入 2 10 7 5" xfId="1421"/>
    <cellStyle name="汇总 2 3 10 2 6" xfId="1422"/>
    <cellStyle name="常规 12 6 2" xfId="1423"/>
    <cellStyle name="汇总 2 6 2 3" xfId="1424"/>
    <cellStyle name="输出 2 5 6 4" xfId="1425"/>
    <cellStyle name="输出 2 3 4 2 6" xfId="1426"/>
    <cellStyle name="注释 2 8 10" xfId="1427"/>
    <cellStyle name="输入 2 12 18" xfId="1428"/>
    <cellStyle name="输入 2 12 23" xfId="1429"/>
    <cellStyle name="计算 2 14 3 4" xfId="1430"/>
    <cellStyle name="注释 2 17 2 4" xfId="1431"/>
    <cellStyle name="注释 2 22 2 4" xfId="1432"/>
    <cellStyle name="汇总 2 4 3 2 6" xfId="1433"/>
    <cellStyle name="汇总 2 12 14" xfId="1434"/>
    <cellStyle name="汇总 2 10 6 2 5" xfId="1435"/>
    <cellStyle name="注释 2 11 7 3" xfId="1436"/>
    <cellStyle name="汇总 2 12 11 3" xfId="1437"/>
    <cellStyle name="注释 2 2 13 6" xfId="1438"/>
    <cellStyle name="计算 2 13 6 5" xfId="1439"/>
    <cellStyle name="注释 2 12 18" xfId="1440"/>
    <cellStyle name="注释 2 12 23" xfId="1441"/>
    <cellStyle name="常规 37 6 2" xfId="1442"/>
    <cellStyle name="常规 42 6 2" xfId="1443"/>
    <cellStyle name="汇总 2 2 12 6" xfId="1444"/>
    <cellStyle name="输入 2 13 2 4" xfId="1445"/>
    <cellStyle name="输出 2 2 12 5" xfId="1446"/>
    <cellStyle name="输入 2 7 5 5" xfId="1447"/>
    <cellStyle name="链接单元格 3 3" xfId="1448"/>
    <cellStyle name="计算 2 4 16 2" xfId="1449"/>
    <cellStyle name="注释 2 12 5 3" xfId="1450"/>
    <cellStyle name="注释 3 2 2 3" xfId="1451"/>
    <cellStyle name="输入 3 2 2 2 5" xfId="1452"/>
    <cellStyle name="计算 2 8 4 2 2" xfId="1453"/>
    <cellStyle name="计算 2 12 7 2 6" xfId="1454"/>
    <cellStyle name="计算 2 3 12 6" xfId="1455"/>
    <cellStyle name="常规 6 2 6" xfId="1456"/>
    <cellStyle name="汇总 2 12 7 4" xfId="1457"/>
    <cellStyle name="输出 2 13 10 3" xfId="1458"/>
    <cellStyle name="汇总 2 3 5 2 5" xfId="1459"/>
    <cellStyle name="注释 3 2 2 3 4" xfId="1460"/>
    <cellStyle name="输出 2 4 7 3" xfId="1461"/>
    <cellStyle name="输出 2 7 15" xfId="1462"/>
    <cellStyle name="输出 2 7 20" xfId="1463"/>
    <cellStyle name="常规 9 4 2" xfId="1464"/>
    <cellStyle name="输出 2 8 8 5" xfId="1465"/>
    <cellStyle name="输入 3 2 6" xfId="1466"/>
    <cellStyle name="输出 2 6 13" xfId="1467"/>
    <cellStyle name="注释 2 3 3 4" xfId="1468"/>
    <cellStyle name="注释 3 2 2 5" xfId="1469"/>
    <cellStyle name="40% - 强调文字颜色 4 2 15" xfId="1470"/>
    <cellStyle name="20% - 强调文字颜色 4 2 2 2 2 2" xfId="1471"/>
    <cellStyle name="常规 36 5 2 2 2" xfId="1472"/>
    <cellStyle name="常规 41 5 2 2 2" xfId="1473"/>
    <cellStyle name="输入 2 6 5 2 4" xfId="1474"/>
    <cellStyle name="好 2 13 2" xfId="1475"/>
    <cellStyle name="40% - 强调文字颜色 4 2 9" xfId="1476"/>
    <cellStyle name="常规 39 6 2 2" xfId="1477"/>
    <cellStyle name="常规 44 6 2 2" xfId="1478"/>
    <cellStyle name="输出 2 5 16" xfId="1479"/>
    <cellStyle name="输出 2 5 2 6" xfId="1480"/>
    <cellStyle name="汇总 2 6 2 2" xfId="1481"/>
    <cellStyle name="汇总 2 11 12 4" xfId="1482"/>
    <cellStyle name="注释 2 8 7 6" xfId="1483"/>
    <cellStyle name="注释 2 8 14 2" xfId="1484"/>
    <cellStyle name="常规 2 2 2 2 3 2" xfId="1485"/>
    <cellStyle name="输入 2 13 9 2 2" xfId="1486"/>
    <cellStyle name="注释 2 3 2 4 2" xfId="1487"/>
    <cellStyle name="计算 2 4 5 2 2" xfId="1488"/>
    <cellStyle name="计算 2 8 9 5" xfId="1489"/>
    <cellStyle name="注释 2 7 6 7" xfId="1490"/>
    <cellStyle name="计算 2 7 3 2" xfId="1491"/>
    <cellStyle name="60% - 强调文字颜色 3 2 16" xfId="1492"/>
    <cellStyle name="注释 3 7 4" xfId="1493"/>
    <cellStyle name="输入 2 5 10" xfId="1494"/>
    <cellStyle name="注释 3 3 3 3" xfId="1495"/>
    <cellStyle name="计算 2 5 7 7" xfId="1496"/>
    <cellStyle name="链接单元格" xfId="1497" builtinId="24"/>
    <cellStyle name="40% - 强调文字颜色 6 2 10 2" xfId="1498"/>
    <cellStyle name="常规 2 9" xfId="1499"/>
    <cellStyle name="常规 17 2 9 2" xfId="1500"/>
    <cellStyle name="输出 2 13 3 4" xfId="1501"/>
    <cellStyle name="汇总 2 11 11 3" xfId="1502"/>
    <cellStyle name="常规 11 6" xfId="1503"/>
    <cellStyle name="注释 2 4 9 2 5" xfId="1504"/>
    <cellStyle name="注释 3 2 3 2" xfId="1505"/>
    <cellStyle name="输出 2 2 5 2 5" xfId="1506"/>
    <cellStyle name="输出 2 13 4 7" xfId="1507"/>
    <cellStyle name="注释 2 12 5 2" xfId="1508"/>
    <cellStyle name="常规 39 3 4" xfId="1509"/>
    <cellStyle name="常规 44 3 4" xfId="1510"/>
    <cellStyle name="注释 2 9 6 2" xfId="1511"/>
    <cellStyle name="输出 3 2 4 6" xfId="1512"/>
    <cellStyle name="20% - 强调文字颜色 6 2 14" xfId="1513"/>
    <cellStyle name="输入 2 8 6 2 3" xfId="1514"/>
    <cellStyle name="常规 7 2 4 3 2 2" xfId="1515"/>
    <cellStyle name="常规 10 2 8 2" xfId="1516"/>
    <cellStyle name="输入 2 3 10 6" xfId="1517"/>
    <cellStyle name="输入 2 12 5 3" xfId="1518"/>
    <cellStyle name="计算 2 5 5" xfId="1519"/>
    <cellStyle name="注释 2 6 11 4" xfId="1520"/>
    <cellStyle name="输入 2 2 16 6" xfId="1521"/>
    <cellStyle name="输出 2 12 5 2 3" xfId="1522"/>
    <cellStyle name="注释 2 11 7 2 4" xfId="1523"/>
    <cellStyle name="输入 2 8 13 5" xfId="1524"/>
    <cellStyle name="注释 3 2 4" xfId="1525"/>
    <cellStyle name="常规 12 3 2_导出数据1" xfId="1526"/>
    <cellStyle name="输出 2 13 8 3" xfId="1527"/>
    <cellStyle name="输入 2 10 7 2 2" xfId="1528"/>
    <cellStyle name="输入 2 4 5 4" xfId="1529"/>
    <cellStyle name="输入 2 10 2 3" xfId="1530"/>
    <cellStyle name="注释 2 2 7 2 5" xfId="1531"/>
    <cellStyle name="汇总 2 7 9 5" xfId="1532"/>
    <cellStyle name="汇总 2 7 13 6" xfId="1533"/>
    <cellStyle name="标题 1 2 12 2" xfId="1534"/>
    <cellStyle name="注释 2 6 7 4" xfId="1535"/>
    <cellStyle name="差 3 3" xfId="1536"/>
    <cellStyle name="注释 2 2 3 2 2 5" xfId="1537"/>
    <cellStyle name="输出 2 7 4 5" xfId="1538"/>
    <cellStyle name="常规 8 2 3_导出数据1" xfId="1539"/>
    <cellStyle name="注释 2 9 7 2 4" xfId="1540"/>
    <cellStyle name="计算 2 2 6 4" xfId="1541"/>
    <cellStyle name="汇总 2 8 5 2" xfId="1542"/>
    <cellStyle name="输出 2 7 5 6" xfId="1543"/>
    <cellStyle name="汇总 2 12 3 5" xfId="1544"/>
    <cellStyle name="汇总 2 2 6 6" xfId="1545"/>
    <cellStyle name="注释 2 4 2 2 6" xfId="1546"/>
    <cellStyle name="输出 2 13 12" xfId="1547"/>
    <cellStyle name="60% - 强调文字颜色 1 2 6" xfId="1548"/>
    <cellStyle name="注释 2 2 2 4 5" xfId="1549"/>
    <cellStyle name="汇总 2 6 8 2" xfId="1550"/>
    <cellStyle name="输出 2 5 8 6" xfId="1551"/>
    <cellStyle name="计算 2 13 4 2 6" xfId="1552"/>
    <cellStyle name="注释 2 2 2 6" xfId="1553"/>
    <cellStyle name="输入 2 7 2 4" xfId="1554"/>
    <cellStyle name="60% - 强调文字颜色 5 3 2" xfId="1555"/>
    <cellStyle name="差_汇总 2_导出数据1" xfId="1556"/>
    <cellStyle name="计算 2 9 3 3" xfId="1557"/>
    <cellStyle name="输出 2 12 10 3" xfId="1558"/>
    <cellStyle name="常规 25 2 2 3 2 2" xfId="1559"/>
    <cellStyle name="注释 2 8 17" xfId="1560"/>
    <cellStyle name="注释 2 8 22" xfId="1561"/>
    <cellStyle name="计算 2 8 6 3" xfId="1562"/>
    <cellStyle name="注释 2 9 12" xfId="1563"/>
    <cellStyle name="输入 2 8 13 6" xfId="1564"/>
    <cellStyle name="注释 2 3 2 2 2 2" xfId="1565"/>
    <cellStyle name="输出 2 10 8 3" xfId="1566"/>
    <cellStyle name="汇总 2 3 10 2 4" xfId="1567"/>
    <cellStyle name="输出 2 19 2" xfId="1568"/>
    <cellStyle name="输出 2 24 2" xfId="1569"/>
    <cellStyle name="输入 2 4 7 3" xfId="1570"/>
    <cellStyle name="计算 2 7 9 2 4" xfId="1571"/>
    <cellStyle name="标题 5 6 3" xfId="1572"/>
    <cellStyle name="20% - 强调文字颜色 3 2 12" xfId="1573"/>
    <cellStyle name="强调文字颜色 1" xfId="1574" builtinId="29"/>
    <cellStyle name="输出 2 11 10 3" xfId="1575"/>
    <cellStyle name="输出 2 9 6 2 4" xfId="1576"/>
    <cellStyle name="注释 2 5 10 4" xfId="1577"/>
    <cellStyle name="输出 2 9 4 5" xfId="1578"/>
    <cellStyle name="计算 2 7 6 2 5" xfId="1579"/>
    <cellStyle name="汇总 2 9 5" xfId="1580"/>
    <cellStyle name="注释 2 3 15 2" xfId="1581"/>
    <cellStyle name="标题 1 3 4" xfId="1582"/>
    <cellStyle name="40% - 强调文字颜色 6 2 3" xfId="1583"/>
    <cellStyle name="汇总" xfId="1584" builtinId="25"/>
    <cellStyle name="输出 2 11 6 2" xfId="1585"/>
    <cellStyle name="注释 2 6 8" xfId="1586"/>
    <cellStyle name="计算 2" xfId="1587"/>
    <cellStyle name="汇总 2 9 11 6" xfId="1588"/>
    <cellStyle name="输入 2 4 3 2 3" xfId="1589"/>
    <cellStyle name="注释 2 8 3 2 3" xfId="1590"/>
    <cellStyle name="常规 2 2 10" xfId="1591"/>
    <cellStyle name="汇总 2 12 9 6" xfId="1592"/>
    <cellStyle name="注释 2 7 16 2" xfId="1593"/>
    <cellStyle name="40% - 强调文字颜色 6" xfId="1594" builtinId="51"/>
    <cellStyle name="输出 2 5 7 6" xfId="1595"/>
    <cellStyle name="常规 12 2 2 3 2 2" xfId="1596"/>
    <cellStyle name="常规 11 3" xfId="1597"/>
    <cellStyle name="注释 2 8 3 2 6" xfId="1598"/>
    <cellStyle name="计算 2 5 6 2 2" xfId="1599"/>
    <cellStyle name="常规 2 2 13" xfId="1600"/>
    <cellStyle name="输入 2 14 2 3" xfId="1601"/>
    <cellStyle name="常规 10 2 2 3" xfId="1602"/>
    <cellStyle name="计算 2 2 3 6" xfId="1603"/>
    <cellStyle name="强调文字颜色 6" xfId="1604" builtinId="49"/>
    <cellStyle name="常规 26 2 2 2_导出数据1" xfId="1605"/>
    <cellStyle name="标题 1 2 7 3" xfId="1606"/>
    <cellStyle name="40% - 强调文字颜色 5" xfId="1607" builtinId="47"/>
    <cellStyle name="计算 2 2 5 4" xfId="1608"/>
    <cellStyle name="千位分隔" xfId="1609" builtinId="3"/>
    <cellStyle name="汇总 2 9 4 2 3" xfId="1610"/>
    <cellStyle name="常规 13" xfId="1611"/>
    <cellStyle name="计算 2 12 6 2 4" xfId="1612"/>
    <cellStyle name="常规 11 3 2 2" xfId="1613"/>
    <cellStyle name="输入 2 4 15 2" xfId="1614"/>
    <cellStyle name="汇总 2 11 5 2" xfId="1615"/>
    <cellStyle name="货币[0]" xfId="1616" builtinId="7"/>
    <cellStyle name="常规 2 5 6" xfId="1617"/>
    <cellStyle name="注释 2 2 2 3 4" xfId="1618"/>
    <cellStyle name="常规 3 5 2 2" xfId="1619"/>
    <cellStyle name="60% - 强调文字颜色 3 2 17" xfId="1620"/>
    <cellStyle name="计算 2 7 3 3" xfId="1621"/>
    <cellStyle name="计算 2 9 10" xfId="1622"/>
    <cellStyle name="输入 2 2 5 7" xfId="1623"/>
    <cellStyle name="注释 2 5 7 4" xfId="1624"/>
    <cellStyle name="注释 2 11 3 2 3" xfId="1625"/>
    <cellStyle name="输出 2 10 7 2 5" xfId="1626"/>
    <cellStyle name="注释 2 26 3" xfId="1627"/>
    <cellStyle name="输入 2 7 5 3" xfId="1628"/>
    <cellStyle name="输出 2 2 12 3" xfId="1629"/>
    <cellStyle name="汇总 2 12 16" xfId="1630"/>
    <cellStyle name="汇总 2 12 21" xfId="1631"/>
    <cellStyle name="解释性文本" xfId="1632" builtinId="53"/>
    <cellStyle name="20% - 强调文字颜色 4 2 4 3" xfId="1633"/>
    <cellStyle name="警告文本 2 4 2" xfId="1634"/>
    <cellStyle name="注释 2 4 15 3" xfId="1635"/>
    <cellStyle name="输入 2 4 3 3" xfId="1636"/>
    <cellStyle name="输出 2 5 7 2 4" xfId="1637"/>
    <cellStyle name="常规 4 5 3" xfId="1638"/>
    <cellStyle name="输出 2 9 7" xfId="1639"/>
    <cellStyle name="常规 34 3 2_导出数据1" xfId="1640"/>
    <cellStyle name="注释 2 7 4" xfId="1641"/>
    <cellStyle name="注释 3 3 2 2 5" xfId="1642"/>
    <cellStyle name="注释 2 3 2 2 2 2 2" xfId="1643"/>
    <cellStyle name="40% - 强调文字颜色 3 3 2" xfId="1644"/>
    <cellStyle name="汇总 2 13 11" xfId="1645"/>
    <cellStyle name="常规 2 8 9 2" xfId="1646"/>
    <cellStyle name="汇总 2 8 4 8" xfId="1647"/>
    <cellStyle name="好_导出数据1 2_导出数据1 2 2" xfId="1648"/>
    <cellStyle name="注释 2 13 10 5" xfId="1649"/>
    <cellStyle name="注释 2 37" xfId="1650"/>
    <cellStyle name="强调文字颜色 5 3 2" xfId="1651"/>
    <cellStyle name="计算 2 14 4 3" xfId="1652"/>
    <cellStyle name="注释 2 8 11 6" xfId="1653"/>
    <cellStyle name="输出 2 5 3 2 5" xfId="1654"/>
    <cellStyle name="注释 2 2 2 2 2 2 5" xfId="1655"/>
    <cellStyle name="常规 8 8 2" xfId="1656"/>
    <cellStyle name="计算 2 8 4 2 3" xfId="1657"/>
    <cellStyle name="40% - 强调文字颜色 2 2 16" xfId="1658"/>
    <cellStyle name="注释 2 16 2 2" xfId="1659"/>
    <cellStyle name="注释 2 21 2 2" xfId="1660"/>
    <cellStyle name="汇总 2 2 11 2 2" xfId="1661"/>
    <cellStyle name="输出 2 7 3 2" xfId="1662"/>
    <cellStyle name="汇总 2 9 8 6" xfId="1663"/>
    <cellStyle name="好 2 3 2" xfId="1664"/>
    <cellStyle name="输入 2 7 5 6" xfId="1665"/>
    <cellStyle name="计算 3 2 7" xfId="1666"/>
    <cellStyle name="输出 2 8 10 5" xfId="1667"/>
    <cellStyle name="标题 3 2 2" xfId="1668"/>
    <cellStyle name="60% - 强调文字颜色 6 2 14" xfId="1669"/>
    <cellStyle name="输入 2 12 16 2" xfId="1670"/>
    <cellStyle name="常规 25 3 2 2 2" xfId="1671"/>
    <cellStyle name="汇总 2 8 16" xfId="1672"/>
    <cellStyle name="汇总 2 8 21" xfId="1673"/>
    <cellStyle name="60% - 强调文字颜色 1" xfId="1674" builtinId="32"/>
    <cellStyle name="输入 2 4 5 6" xfId="1675"/>
    <cellStyle name="输出 2 17 5" xfId="1676"/>
    <cellStyle name="输出 2 22 5" xfId="1677"/>
    <cellStyle name="汇总 2 9 5 2" xfId="1678"/>
    <cellStyle name="输出 2 8 5 6" xfId="1679"/>
    <cellStyle name="汇总 2 7 9 4" xfId="1680"/>
    <cellStyle name="汇总 2 7 13 5" xfId="1681"/>
    <cellStyle name="注释 2 2 7 2 4" xfId="1682"/>
    <cellStyle name="汇总 2 12 3 3" xfId="1683"/>
    <cellStyle name="注释 2 8 2 6" xfId="1684"/>
    <cellStyle name="常规 27 2 2 2_导出数据1" xfId="1685"/>
    <cellStyle name="40% - 强调文字颜色 2 2 12 2" xfId="1686"/>
    <cellStyle name="汇总 2 2 7 2 6" xfId="1687"/>
    <cellStyle name="常规 23 2 5" xfId="1688"/>
    <cellStyle name="常规 18 2 5" xfId="1689"/>
    <cellStyle name="输出 2 8 5 2 5" xfId="1690"/>
    <cellStyle name="计算 2 3 8 4" xfId="1691"/>
    <cellStyle name="汇总 2 11 9 2 2" xfId="1692"/>
    <cellStyle name="输入 2 8 9 2 6" xfId="1693"/>
    <cellStyle name="输入 2 11 2 3" xfId="1694"/>
    <cellStyle name="输出 2 10 10 6" xfId="1695"/>
    <cellStyle name="标题 5 15" xfId="1696"/>
    <cellStyle name="输出 2 7 3 5" xfId="1697"/>
    <cellStyle name="计算 2 5 12 4" xfId="1698"/>
    <cellStyle name="20% - 强调文字颜色 2" xfId="1699" builtinId="34"/>
    <cellStyle name="计算 2 11 8 5" xfId="1700"/>
    <cellStyle name="注释" xfId="1701" builtinId="10"/>
    <cellStyle name="计算 2 2 10 5" xfId="1702"/>
    <cellStyle name="汇总 2 3 8 4" xfId="1703"/>
    <cellStyle name="输入 2 4 7 4" xfId="1704"/>
    <cellStyle name="输出 2 3 4 2 4" xfId="1705"/>
    <cellStyle name="输出 2 19 3" xfId="1706"/>
    <cellStyle name="输出 2 24 3" xfId="1707"/>
    <cellStyle name="输入 2 11 8 2" xfId="1708"/>
    <cellStyle name="输入 2 12 9 2 6" xfId="1709"/>
    <cellStyle name="20% - 强调文字颜色 2 2 9" xfId="1710"/>
    <cellStyle name="注释 2 5 13 3" xfId="1711"/>
    <cellStyle name="汇总 2 9 7 2 2" xfId="1712"/>
    <cellStyle name="常规 14 2 3_导出数据1" xfId="1713"/>
    <cellStyle name="标题 1" xfId="1714" builtinId="16"/>
    <cellStyle name="注释 2 4 2 5" xfId="1715"/>
    <cellStyle name="注释 2 3 10 3 2" xfId="1716"/>
    <cellStyle name="注释 2 13 4 2 5" xfId="1717"/>
    <cellStyle name="警告文本" xfId="1718" builtinId="11"/>
    <cellStyle name="输出 2 5 5 2 5" xfId="1719"/>
    <cellStyle name="计算 2 12 2 2 4" xfId="1720"/>
    <cellStyle name="注释 2 8 16 2" xfId="1721"/>
    <cellStyle name="常规 14 12" xfId="1722"/>
    <cellStyle name="输出 2 3 6 2 4" xfId="1723"/>
    <cellStyle name="常规 11 2" xfId="1724"/>
    <cellStyle name="常规 26 2 2 2 2 2" xfId="1725"/>
    <cellStyle name="输出 2 5 4 2 4" xfId="1726"/>
    <cellStyle name="输出 2 5 20" xfId="1727"/>
    <cellStyle name="输出 2 5 15" xfId="1728"/>
    <cellStyle name="输出 2 8 3 7" xfId="1729"/>
    <cellStyle name="计算 2 19 2 4" xfId="1730"/>
    <cellStyle name="20% - 强调文字颜色 5 2 15" xfId="1731"/>
    <cellStyle name="常规 44 3 3_导出数据1" xfId="1732"/>
    <cellStyle name="常规 39 3 3_导出数据1" xfId="1733"/>
    <cellStyle name="60% - 强调文字颜色 6 2 9" xfId="1734"/>
    <cellStyle name="汇总 2 8 14 3" xfId="1735"/>
    <cellStyle name="汇总 2 2 2 3 6" xfId="1736"/>
    <cellStyle name="60% - 强调文字颜色 5" xfId="1737" builtinId="48"/>
    <cellStyle name="输入 2 4 4 2 4" xfId="1738"/>
    <cellStyle name="常规 2 7" xfId="1739"/>
    <cellStyle name="标题 5 14 2" xfId="1740"/>
    <cellStyle name="常规 9 5 2 2" xfId="1741"/>
    <cellStyle name="40% - 强调文字颜色 3 2 3 5" xfId="1742"/>
    <cellStyle name="输出 2 10 16 2" xfId="1743"/>
    <cellStyle name="输出 2 13 3 2" xfId="1744"/>
    <cellStyle name="注释 2 3 2 2 2 6" xfId="1745"/>
    <cellStyle name="常规 25 4 2 2" xfId="1746"/>
    <cellStyle name="计算 2 15 3 2" xfId="1747"/>
    <cellStyle name="汇总 2 5 9 5" xfId="1748"/>
    <cellStyle name="注释 2 7 2 2 6" xfId="1749"/>
    <cellStyle name="计算 2 2 28" xfId="1750"/>
    <cellStyle name="计算 2 13 13 3" xfId="1751"/>
    <cellStyle name="注释 2 10 9 3" xfId="1752"/>
    <cellStyle name="常规 14 2_Sheet1" xfId="1753"/>
    <cellStyle name="汇总 2 20 2 6" xfId="1754"/>
    <cellStyle name="汇总 2 15 2 6" xfId="1755"/>
    <cellStyle name="汇总 2 5 5 7" xfId="1756"/>
    <cellStyle name="注释 2 3 2 3 5" xfId="1757"/>
    <cellStyle name="输入 2 2 26" xfId="1758"/>
    <cellStyle name="汇总 2 13 15 3" xfId="1759"/>
    <cellStyle name="注释 2 10 4 8" xfId="1760"/>
    <cellStyle name="超链接" xfId="1761" builtinId="8"/>
    <cellStyle name="输入 2 5 5 5" xfId="1762"/>
    <cellStyle name="输出 2 18 2 2" xfId="1763"/>
    <cellStyle name="输出 2 23 2 2" xfId="1764"/>
    <cellStyle name="注释 2 12 3 5" xfId="1765"/>
    <cellStyle name="汇总 2 13 13" xfId="1766"/>
    <cellStyle name="60% - 强调文字颜色 6" xfId="1767" builtinId="52"/>
    <cellStyle name="输入 2 4 4 2 5" xfId="1768"/>
    <cellStyle name="常规 2 8" xfId="1769"/>
    <cellStyle name="注释 2 10 6 6" xfId="1770"/>
    <cellStyle name="常规 12 8" xfId="1771"/>
    <cellStyle name="常规 11 4 2 2" xfId="1772"/>
    <cellStyle name="输出 2 13 16 3" xfId="1773"/>
    <cellStyle name="汇总 2 4 13 4" xfId="1774"/>
    <cellStyle name="输出 2 3 11 4" xfId="1775"/>
    <cellStyle name="差_导出数据1_1 2_导出数据1" xfId="1776"/>
    <cellStyle name="常规 7 2 6 3" xfId="1777"/>
    <cellStyle name="汇总 2 7 5 2 4" xfId="1778"/>
    <cellStyle name="常规 3 10 2" xfId="1779"/>
    <cellStyle name="输出 2 8 3 2" xfId="1780"/>
    <cellStyle name="汇总 2 3 6" xfId="1781"/>
    <cellStyle name="计算 2 7 11 4" xfId="1782"/>
    <cellStyle name="好 2 13" xfId="1783"/>
    <cellStyle name="常规 3 4 3 2 2" xfId="1784"/>
    <cellStyle name="常规 7 2 4 2_导出数据1" xfId="1785"/>
    <cellStyle name="输出 3 2 2 2 4" xfId="1786"/>
    <cellStyle name="20% - 强调文字颜色 1 2 17" xfId="1787"/>
    <cellStyle name="输入 2 5 3 6" xfId="1788"/>
    <cellStyle name="输入 2 3 6 6" xfId="1789"/>
    <cellStyle name="标题 3" xfId="1790" builtinId="18"/>
    <cellStyle name="汇总 2 19" xfId="1791"/>
    <cellStyle name="汇总 2 24" xfId="1792"/>
    <cellStyle name="常规 12 2 2 3" xfId="1793"/>
    <cellStyle name="计算 2 5 5 5" xfId="1794"/>
    <cellStyle name="输入 2 3 7 2 3" xfId="1795"/>
    <cellStyle name="汇总 2 9 7 2 4" xfId="1796"/>
    <cellStyle name="已访问的超链接" xfId="1797" builtinId="9"/>
    <cellStyle name="输入 2 22 3 6" xfId="1798"/>
    <cellStyle name="输出 2 10 8 5" xfId="1799"/>
    <cellStyle name="输入 2 9 7 2 2" xfId="1800"/>
    <cellStyle name="40% - 强调文字颜色 1 2 5 3" xfId="1801"/>
    <cellStyle name="警告文本 2 12" xfId="1802"/>
    <cellStyle name="好 2 6" xfId="1803"/>
    <cellStyle name="常规 16 3" xfId="1804"/>
    <cellStyle name="常规 21 3" xfId="1805"/>
    <cellStyle name="注释 2 12 4 5" xfId="1806"/>
    <cellStyle name="强调文字颜色 2" xfId="1807" builtinId="33"/>
    <cellStyle name="注释 2 3 9 2 4" xfId="1808"/>
    <cellStyle name="输出 2 9 4" xfId="1809"/>
    <cellStyle name="常规 2 2 5 11" xfId="1810"/>
    <cellStyle name="计算 2 8 6 2 3" xfId="1811"/>
    <cellStyle name="常规 9 3 3" xfId="1812"/>
    <cellStyle name="常规 39 2 3 2" xfId="1813"/>
    <cellStyle name="常规 44 2 3 2" xfId="1814"/>
    <cellStyle name="40% - 强调文字颜色 3" xfId="1815" builtinId="39"/>
    <cellStyle name="注释 2 5 5 5" xfId="1816"/>
    <cellStyle name="输入 2 2 3 8" xfId="1817"/>
    <cellStyle name="输入 2 28 3" xfId="1818"/>
    <cellStyle name="注释 2 4 16 2" xfId="1819"/>
    <cellStyle name="输入 2 4 4 2" xfId="1820"/>
    <cellStyle name="计算 2 10 2 2 5" xfId="1821"/>
    <cellStyle name="注释 2 5 5 2 2" xfId="1822"/>
    <cellStyle name="注释 2 8 9" xfId="1823"/>
    <cellStyle name="输出 2 7 2 2 2" xfId="1824"/>
    <cellStyle name="计算 2 6 4 7" xfId="1825"/>
    <cellStyle name="输入 2 13 6 2 5" xfId="1826"/>
    <cellStyle name="标题" xfId="1827" builtinId="15"/>
    <cellStyle name="输入 2 6 6 3" xfId="1828"/>
    <cellStyle name="常规 40 2 4 2" xfId="1829"/>
    <cellStyle name="注释 2 7 2 4" xfId="1830"/>
    <cellStyle name="强调文字颜色 4" xfId="1831" builtinId="41"/>
    <cellStyle name="计算 2 13 13 2" xfId="1832"/>
    <cellStyle name="汇总 2 10 4 2 3" xfId="1833"/>
    <cellStyle name="输出 2 19 2 2" xfId="1834"/>
    <cellStyle name="输出 2 4 4 8" xfId="1835"/>
    <cellStyle name="输出 2 7 2" xfId="1836"/>
    <cellStyle name="40% - 强调文字颜色 4" xfId="1837" builtinId="43"/>
    <cellStyle name="计算 2 5 3 6" xfId="1838"/>
    <cellStyle name="输出 2 7 2 2 4" xfId="1839"/>
    <cellStyle name="注释 2 4 2 4" xfId="1840"/>
    <cellStyle name="输入 2 7 16" xfId="1841"/>
    <cellStyle name="输入 2 7 21" xfId="1842"/>
    <cellStyle name="注释 2 4 2 4 6" xfId="1843"/>
    <cellStyle name="输入 2 9 7 4" xfId="1844"/>
    <cellStyle name="注释 2 3 12 2" xfId="1845"/>
    <cellStyle name="注释 2 4 9 2 3" xfId="1846"/>
    <cellStyle name="注释 2 6 2 2 2" xfId="1847"/>
    <cellStyle name="输出 2 8 2 2" xfId="1848"/>
    <cellStyle name="汇总 2 10 16 2" xfId="1849"/>
    <cellStyle name="注释 2 10 2 2" xfId="1850"/>
    <cellStyle name="差 2 6" xfId="1851"/>
    <cellStyle name="输入 2 21 2 6" xfId="1852"/>
    <cellStyle name="输入 2 16 2 6" xfId="1853"/>
    <cellStyle name="注释 2 3 4 5" xfId="1854"/>
    <cellStyle name="常规 10 2 7" xfId="1855"/>
    <cellStyle name="好_汇总 2 2_导出数据1" xfId="1856"/>
    <cellStyle name="注释 2 13 16 3" xfId="1857"/>
    <cellStyle name="注释 2 2 6 7" xfId="1858"/>
    <cellStyle name="输入 2 12 6 2 3" xfId="1859"/>
    <cellStyle name="计算 2 6 4 3" xfId="1860"/>
    <cellStyle name="计算 2 18 2 5" xfId="1861"/>
    <cellStyle name="计算 2 23 2 5" xfId="1862"/>
    <cellStyle name="计算 2 2 17 3" xfId="1863"/>
    <cellStyle name="输出 2 12 3 4" xfId="1864"/>
    <cellStyle name="常规 16 11" xfId="1865"/>
    <cellStyle name="常规 2 8 2 2 2" xfId="1866"/>
    <cellStyle name="注释 2 8 6 4" xfId="1867"/>
    <cellStyle name="汇总 2 9 9 4" xfId="1868"/>
    <cellStyle name="注释 2 7 6 2 5" xfId="1869"/>
    <cellStyle name="40% - 强调文字颜色 1" xfId="1870" builtinId="31"/>
    <cellStyle name="输入 2 5 7 7" xfId="1871"/>
    <cellStyle name="40% - 强调文字颜色 4 2 3 2 2" xfId="1872"/>
    <cellStyle name="输入 2 7 5 7" xfId="1873"/>
    <cellStyle name="输入 2 13 2 6" xfId="1874"/>
    <cellStyle name="60% - 强调文字颜色 2" xfId="1875" builtinId="36"/>
    <cellStyle name="常规 17 3 2_导出数据1" xfId="1876"/>
    <cellStyle name="常规 22 3 2_导出数据1" xfId="1877"/>
    <cellStyle name="40% - 强调文字颜色 3 2 3 2" xfId="1878"/>
    <cellStyle name="20% - 强调文字颜色 4 2 10 3" xfId="1879"/>
    <cellStyle name="40% - 强调文字颜色 6 3" xfId="1880"/>
    <cellStyle name="输出 2 17 2 4" xfId="1881"/>
    <cellStyle name="输出 2 22 2 4" xfId="1882"/>
    <cellStyle name="40% - 强调文字颜色 2" xfId="1883" builtinId="35"/>
    <cellStyle name="常规 10 6 3 2" xfId="1884"/>
    <cellStyle name="标题 2 3 2 2" xfId="1885"/>
    <cellStyle name="输出 2 10 12 6" xfId="1886"/>
    <cellStyle name="常规 5 2 4 2 2" xfId="1887"/>
    <cellStyle name="输入 2 10 12 3" xfId="1888"/>
    <cellStyle name="注释 2 12 14 3" xfId="1889"/>
    <cellStyle name="注释 2 10 7 2 3" xfId="1890"/>
    <cellStyle name="输入 2 9 13" xfId="1891"/>
    <cellStyle name="20% - 强调文字颜色 6" xfId="1892" builtinId="50"/>
    <cellStyle name="注释 2 7 2 3" xfId="1893"/>
    <cellStyle name="强调文字颜色 3" xfId="1894" builtinId="37"/>
    <cellStyle name="输出 2 13 9 6" xfId="1895"/>
    <cellStyle name="计算 2 4 6 2" xfId="1896"/>
    <cellStyle name="汇总 2 13 11 4" xfId="1897"/>
    <cellStyle name="计算 2 6 5 5" xfId="1898"/>
    <cellStyle name="计算 2 2 3 2 2" xfId="1899"/>
    <cellStyle name="输出 2 7 2 4" xfId="1900"/>
    <cellStyle name="标题 1 2 12 3" xfId="1901"/>
    <cellStyle name="注释 2 9 10 2" xfId="1902"/>
    <cellStyle name="计算 2 6 9 7" xfId="1903"/>
    <cellStyle name="40% - 强调文字颜色 3 2 6 3" xfId="1904"/>
    <cellStyle name="注释 2 12 2 3" xfId="1905"/>
    <cellStyle name="注释 2 20 7" xfId="1906"/>
    <cellStyle name="20% - 强调文字颜色 6 2 9 3" xfId="1907"/>
    <cellStyle name="汇总 2 3 2 3 6" xfId="1908"/>
    <cellStyle name="注释 2 4 11 2 3" xfId="1909"/>
    <cellStyle name="计算 2 19 2 5" xfId="1910"/>
    <cellStyle name="汇总 2 11 5 5" xfId="1911"/>
    <cellStyle name="注释 2 5" xfId="1912"/>
    <cellStyle name="汇总 2 8 7 3" xfId="1913"/>
    <cellStyle name="输入 2 2 3 3 6" xfId="1914"/>
    <cellStyle name="计算 2 20 4" xfId="1915"/>
    <cellStyle name="计算 2 15 4" xfId="1916"/>
    <cellStyle name="汇总 2 7 3 7" xfId="1917"/>
    <cellStyle name="40% - 强调文字颜色 6 2 7 2" xfId="1918"/>
    <cellStyle name="常规 37 2 2 3" xfId="1919"/>
    <cellStyle name="常规 42 2 2 3" xfId="1920"/>
    <cellStyle name="计算 2 10 13 5" xfId="1921"/>
    <cellStyle name="注释 2 9 17" xfId="1922"/>
    <cellStyle name="注释 2 9 22" xfId="1923"/>
    <cellStyle name="输出 2 6 4 3" xfId="1924"/>
    <cellStyle name="汇总 2 9 15 2" xfId="1925"/>
    <cellStyle name="输入 2 13 2" xfId="1926"/>
    <cellStyle name="注释 2 13 16" xfId="1927"/>
    <cellStyle name="注释 2 13 21" xfId="1928"/>
    <cellStyle name="好" xfId="1929" builtinId="26"/>
    <cellStyle name="差_Sheet1 2" xfId="1930"/>
    <cellStyle name="输入 2 3 2 2 6" xfId="1931"/>
    <cellStyle name="常规 2 8 2 3" xfId="1932"/>
    <cellStyle name="汇总 3 4 6" xfId="1933"/>
    <cellStyle name="输入 2 2 2 5" xfId="1934"/>
    <cellStyle name="输出 2 10 9 3" xfId="1935"/>
    <cellStyle name="输入" xfId="1936" builtinId="20"/>
    <cellStyle name="汇总 2 13 14 4" xfId="1937"/>
    <cellStyle name="差 2 10" xfId="1938"/>
    <cellStyle name="计算 2 4 9 2" xfId="1939"/>
    <cellStyle name="输出 2 11 16 2" xfId="1940"/>
    <cellStyle name="标题 2" xfId="1941" builtinId="17"/>
    <cellStyle name="注释 2 7 10 2" xfId="1942"/>
    <cellStyle name="汇总 2 23" xfId="1943"/>
    <cellStyle name="汇总 2 18" xfId="1944"/>
    <cellStyle name="注释 2 4 2 6" xfId="1945"/>
    <cellStyle name="输出 2 4 7 2 6" xfId="1946"/>
    <cellStyle name="注释 2 11 9 6" xfId="1947"/>
    <cellStyle name="汇总 2 12 13 6" xfId="1948"/>
    <cellStyle name="注释 2 6 4 2 4" xfId="1949"/>
    <cellStyle name="注释 2 3 2 2 3 4" xfId="1950"/>
    <cellStyle name="输出 2 3 20" xfId="1951"/>
    <cellStyle name="输出 2 3 15" xfId="1952"/>
    <cellStyle name="注释 2 6 3 3" xfId="1953"/>
    <cellStyle name="差" xfId="1954" builtinId="27"/>
    <cellStyle name="注释 2 13 11 6" xfId="1955"/>
    <cellStyle name="差 2 5" xfId="1956"/>
    <cellStyle name="输入 2 21 2 5" xfId="1957"/>
    <cellStyle name="输入 2 16 2 5" xfId="1958"/>
    <cellStyle name="注释 2 8 12 2" xfId="1959"/>
    <cellStyle name="计算 2 10 4 2 6" xfId="1960"/>
    <cellStyle name="计算 2 8 3 2 6" xfId="1961"/>
    <cellStyle name="输出 2 4 3 5" xfId="1962"/>
    <cellStyle name="常规 3 4 2" xfId="1963"/>
    <cellStyle name="输入 2 11 2 4" xfId="1964"/>
    <cellStyle name="输出 2 3 11" xfId="1965"/>
    <cellStyle name="输入 2 12 3 2" xfId="1966"/>
    <cellStyle name="常规 7 2 6 2 2" xfId="1967"/>
    <cellStyle name="输出 2 2 2 2 6" xfId="1968"/>
    <cellStyle name="输出 2 8 6" xfId="1969"/>
    <cellStyle name="注释 2 6 2 6" xfId="1970"/>
    <cellStyle name="汇总 2 11 8 2" xfId="1971"/>
    <cellStyle name="输入 2 2 3 4 6" xfId="1972"/>
    <cellStyle name="计算 2 16 4" xfId="1973"/>
    <cellStyle name="计算 2 21 4" xfId="1974"/>
    <cellStyle name="检查单元格 2 9 2" xfId="1975"/>
    <cellStyle name="汇总 2 6 9 4" xfId="1976"/>
    <cellStyle name="常规 36 3_Sheet1" xfId="1977"/>
    <cellStyle name="常规 41 3_Sheet1" xfId="1978"/>
    <cellStyle name="输入 2 3 8 6" xfId="1979"/>
    <cellStyle name="输入 2 4 2 4" xfId="1980"/>
    <cellStyle name="输出 2 14 3" xfId="1981"/>
    <cellStyle name="输入 2 5 6 3" xfId="1982"/>
    <cellStyle name="汇总 2 2 7" xfId="1983"/>
    <cellStyle name="输出 2 2 2 4" xfId="1984"/>
    <cellStyle name="计算 2 4 11 3" xfId="1985"/>
    <cellStyle name="注释 2 8 5 2 3" xfId="1986"/>
    <cellStyle name="输出 2 5 9 2" xfId="1987"/>
    <cellStyle name="注释 2 15 2 2" xfId="1988"/>
    <cellStyle name="注释 2 20 2 2" xfId="1989"/>
    <cellStyle name="好 3 3 2" xfId="1990"/>
    <cellStyle name="百分比 2 2" xfId="1991"/>
    <cellStyle name="常规 40 3 2 2_导出数据1" xfId="1992"/>
    <cellStyle name="输出 2 12 9 2 4" xfId="1993"/>
    <cellStyle name="注释 2 2 2 5 6" xfId="1994"/>
    <cellStyle name="注释 2 29 3" xfId="1995"/>
    <cellStyle name="计算 2 8 3 2 3" xfId="1996"/>
    <cellStyle name="汇总 2 11 7 2 3" xfId="1997"/>
    <cellStyle name="汇总 2 7 4 2 6" xfId="1998"/>
    <cellStyle name="计算 2 2 3 3 2" xfId="1999"/>
    <cellStyle name="20% - 强调文字颜色 1" xfId="2000" builtinId="30"/>
    <cellStyle name="输出 2 7 3 4" xfId="2001"/>
    <cellStyle name="常规 6 2 5 2" xfId="2002"/>
    <cellStyle name="注释 2 2 16 5" xfId="2003"/>
    <cellStyle name="输出 2 28 6" xfId="2004"/>
    <cellStyle name="计算 2 3 3 7" xfId="2005"/>
    <cellStyle name="输出 2 3 9 5" xfId="2006"/>
    <cellStyle name="输出 2 11 7" xfId="2007"/>
    <cellStyle name="注释 2 2 2 3 3" xfId="2008"/>
    <cellStyle name="常规 2 5 5" xfId="2009"/>
    <cellStyle name="输出 2 10 7 6" xfId="2010"/>
    <cellStyle name="警告文本 2 7" xfId="2011"/>
    <cellStyle name="常规 10 3 4 2" xfId="2012"/>
    <cellStyle name="常规 10 3 2 3 2" xfId="2013"/>
    <cellStyle name="解释性文本 2 10 2" xfId="2014"/>
    <cellStyle name="输入 2 7 4 4" xfId="2015"/>
    <cellStyle name="解释性文本 2 9" xfId="2016"/>
    <cellStyle name="计算 2 6 3 7" xfId="2017"/>
    <cellStyle name="注释 2 10 4 2 5" xfId="2018"/>
    <cellStyle name="注释 2 4 20" xfId="2019"/>
    <cellStyle name="注释 2 4 15" xfId="2020"/>
    <cellStyle name="注释 2 4 3 4 3" xfId="2021"/>
    <cellStyle name="计算 2 3 7" xfId="2022"/>
    <cellStyle name="常规 10 4" xfId="2023"/>
    <cellStyle name="输入 2 6 6 6" xfId="2024"/>
    <cellStyle name="输入 2 8 9 5" xfId="2025"/>
    <cellStyle name="输入 2 13 6 2" xfId="2026"/>
    <cellStyle name="强调文字颜色 3 2 4 2" xfId="2027"/>
    <cellStyle name="汇总 2 38" xfId="2028"/>
    <cellStyle name="强调文字颜色 3 2 5" xfId="2029"/>
    <cellStyle name="汇总 2 2 2 2 2 2 5" xfId="2030"/>
    <cellStyle name="注释 2 3 11 7" xfId="2031"/>
    <cellStyle name="注释 2 13 5" xfId="2032"/>
    <cellStyle name="差 2 5 2" xfId="2033"/>
    <cellStyle name="输入 2 13 10 5" xfId="2034"/>
    <cellStyle name="计算 2 6 3 2 4" xfId="2035"/>
    <cellStyle name="汇总 2 11 6 2 4" xfId="2036"/>
    <cellStyle name="计算 2 2 2 3 3" xfId="2037"/>
    <cellStyle name="输出 2 6 3 5" xfId="2038"/>
    <cellStyle name="计算 2 7 16 3" xfId="2039"/>
    <cellStyle name="输入 2 12 6 2 5" xfId="2040"/>
    <cellStyle name="强调文字颜色 4 2 14" xfId="2041"/>
    <cellStyle name="输入 2 4 4 7" xfId="2042"/>
    <cellStyle name="输入 2 12 6 2 6" xfId="2043"/>
    <cellStyle name="强调文字颜色 4 2 15" xfId="2044"/>
    <cellStyle name="强调文字颜色 5 2 5 2" xfId="2045"/>
    <cellStyle name="输出 2 3 2 6" xfId="2046"/>
    <cellStyle name="强调文字颜色 6 2 7 2" xfId="2047"/>
    <cellStyle name="汇总 2 5 9 2 5" xfId="2048"/>
    <cellStyle name="强调文字颜色 5 2 6" xfId="2049"/>
    <cellStyle name="汇总 2 2 5 3" xfId="2050"/>
    <cellStyle name="输出 3" xfId="2051"/>
    <cellStyle name="汇总 2 12 2 2" xfId="2052"/>
    <cellStyle name="注释 2 6 12 3" xfId="2053"/>
    <cellStyle name="计算" xfId="2054" builtinId="22"/>
    <cellStyle name="注释 2 18 5" xfId="2055"/>
    <cellStyle name="注释 2 23 5" xfId="2056"/>
    <cellStyle name="注释 2 6 2 2 6" xfId="2057"/>
    <cellStyle name="计算 2 25 5" xfId="2058"/>
    <cellStyle name="常规 10 2 2" xfId="2059"/>
    <cellStyle name="注释 3" xfId="2060"/>
    <cellStyle name="汇总 2 2 3 6" xfId="2061"/>
    <cellStyle name="输出 2 4 2 2 4" xfId="2062"/>
    <cellStyle name="输出 2 12 7 2" xfId="2063"/>
    <cellStyle name="注释 2 5 9 2" xfId="2064"/>
    <cellStyle name="注释 2 10 11 5" xfId="2065"/>
    <cellStyle name="标题 2 2 5 3" xfId="2066"/>
    <cellStyle name="适中 2 15 2" xfId="2067"/>
    <cellStyle name="20% - 强调文字颜色 2 2 2 2" xfId="2068"/>
    <cellStyle name="汇总 2 3 2 2 2 3" xfId="2069"/>
    <cellStyle name="输出 2 4 12 3" xfId="2070"/>
    <cellStyle name="注释 2 13 2 3" xfId="2071"/>
    <cellStyle name="输出 2 10 4 5" xfId="2072"/>
    <cellStyle name="计算 2 12 6 2" xfId="2073"/>
    <cellStyle name="计算 2 6 13 4" xfId="2074"/>
    <cellStyle name="输出 3 4 4" xfId="2075"/>
    <cellStyle name="输出 2 13 9 2 3" xfId="2076"/>
    <cellStyle name="常规 2 3" xfId="2077"/>
    <cellStyle name="适中 2 6" xfId="2078"/>
    <cellStyle name="好 2 3" xfId="2079"/>
    <cellStyle name="计算 2 7 8" xfId="2080"/>
    <cellStyle name="常规 2 3 10" xfId="2081"/>
    <cellStyle name="输出 2 11 2 3" xfId="2082"/>
    <cellStyle name="常规 9 2 2 2 2" xfId="2083"/>
    <cellStyle name="注释 2 8 9 2 5" xfId="2084"/>
    <cellStyle name="输出 2 6 6 5" xfId="2085"/>
    <cellStyle name="汇总 2 7 10 2" xfId="2086"/>
    <cellStyle name="常规 21 2 4 2" xfId="2087"/>
    <cellStyle name="常规 16 2 4 2" xfId="2088"/>
    <cellStyle name="计算 2 4 3 2 6" xfId="2089"/>
    <cellStyle name="输出 2 5 2" xfId="2090"/>
    <cellStyle name="汇总 2 13 12 4" xfId="2091"/>
    <cellStyle name="输入 2 13 2 2 4" xfId="2092"/>
    <cellStyle name="常规 34 4 3 2 2" xfId="2093"/>
    <cellStyle name="计算 2 12 11 3" xfId="2094"/>
    <cellStyle name="常规 7 2 4 2 2 2" xfId="2095"/>
    <cellStyle name="输入 2 8 5 2 3" xfId="2096"/>
    <cellStyle name="常规 19 9 2" xfId="2097"/>
    <cellStyle name="常规 14 2 5" xfId="2098"/>
    <cellStyle name="20% - 强调文字颜色 2 2 3 3 2" xfId="2099"/>
    <cellStyle name="注释 2 7 4 3" xfId="2100"/>
    <cellStyle name="汇总 2 2 3 2 6" xfId="2101"/>
    <cellStyle name="计算 2 13 9 7" xfId="2102"/>
    <cellStyle name="计算 2 7 6" xfId="2103"/>
    <cellStyle name="输出 2 2 9 2 2" xfId="2104"/>
    <cellStyle name="常规 4 6 2 2 2" xfId="2105"/>
    <cellStyle name="汇总 2 12 10 4" xfId="2106"/>
    <cellStyle name="计算 2 5 5 2 4" xfId="2107"/>
    <cellStyle name="输出 2 6 9 6" xfId="2108"/>
    <cellStyle name="警告文本 3" xfId="2109"/>
    <cellStyle name="常规 6 2 2 3 2" xfId="2110"/>
    <cellStyle name="常规 10" xfId="2111"/>
    <cellStyle name="汇总 2 10 13 5" xfId="2112"/>
    <cellStyle name="输出 2 11 6 5" xfId="2113"/>
    <cellStyle name="计算 2 2 7 3" xfId="2114"/>
    <cellStyle name="40% - 强调文字颜色 3 2 14" xfId="2115"/>
    <cellStyle name="汇总 2 13 21" xfId="2116"/>
    <cellStyle name="汇总 2 13 16" xfId="2117"/>
    <cellStyle name="计算 2 2 4 2 3" xfId="2118"/>
    <cellStyle name="输出 2 8 2 5" xfId="2119"/>
    <cellStyle name="好 3 2" xfId="2120"/>
    <cellStyle name="注释 2 11 2 2" xfId="2121"/>
    <cellStyle name="60% - 强调文字颜色 3 2 11 2" xfId="2122"/>
    <cellStyle name="输出 2 7 5 2 2" xfId="2123"/>
    <cellStyle name="注释 2 4 3 3 6" xfId="2124"/>
    <cellStyle name="40% - 强调文字颜色 3 2 7 3" xfId="2125"/>
    <cellStyle name="注释 2 4 10 3" xfId="2126"/>
    <cellStyle name="输入 2 3 7 7" xfId="2127"/>
    <cellStyle name="注释 2 6 9 4" xfId="2128"/>
    <cellStyle name="输入 2 10 7 2 6" xfId="2129"/>
    <cellStyle name="常规 21 2_Sheet1" xfId="2130"/>
    <cellStyle name="常规 16 2_Sheet1" xfId="2131"/>
    <cellStyle name="汇总 2 9 3 2" xfId="2132"/>
    <cellStyle name="输出 2 8 3 6" xfId="2133"/>
    <cellStyle name="计算 3 5 2" xfId="2134"/>
    <cellStyle name="40% - 强调文字颜色 5 2 11 2" xfId="2135"/>
    <cellStyle name="输出 2 11 3 2 2" xfId="2136"/>
    <cellStyle name="注释 2 9 2 2 3" xfId="2137"/>
    <cellStyle name="输出 2 4 11" xfId="2138"/>
    <cellStyle name="注释 2 2 10 2 3" xfId="2139"/>
    <cellStyle name="输出 2 7 10 5" xfId="2140"/>
    <cellStyle name="输出 2 22 3 3" xfId="2141"/>
    <cellStyle name="输出 2 8 13 5" xfId="2142"/>
    <cellStyle name="计算 2 2 7 4" xfId="2143"/>
    <cellStyle name="20% - 强调文字颜色 4 3" xfId="2144"/>
    <cellStyle name="计算 2 7 2 2 2" xfId="2145"/>
    <cellStyle name="常规 6 9 2" xfId="2146"/>
    <cellStyle name="输入 2 6 2 2 6" xfId="2147"/>
    <cellStyle name="常规 2 3 2 3 2 2 2" xfId="2148"/>
    <cellStyle name="常规 7 3 2 2 2" xfId="2149"/>
    <cellStyle name="输入 2 5 7 6" xfId="2150"/>
    <cellStyle name="输出 2 3 2 2 6" xfId="2151"/>
    <cellStyle name="输入 2 11 4 5" xfId="2152"/>
    <cellStyle name="计算 2 2 25" xfId="2153"/>
    <cellStyle name="计算 2 5 3 2 4" xfId="2154"/>
    <cellStyle name="汇总 2 4 7 2 3" xfId="2155"/>
    <cellStyle name="输出 2 7 5 2 6" xfId="2156"/>
    <cellStyle name="输入 2 6 7" xfId="2157"/>
    <cellStyle name="输出 2 3 6 2" xfId="2158"/>
    <cellStyle name="注释 2 8 6 2 2" xfId="2159"/>
    <cellStyle name="注释 2 8 7 4" xfId="2160"/>
    <cellStyle name="20% - 强调文字颜色 5 3 3" xfId="2161"/>
    <cellStyle name="输出 2 4 8" xfId="2162"/>
    <cellStyle name="注释 2 2 3 2 2 6" xfId="2163"/>
    <cellStyle name="输出 2 6 12 4" xfId="2164"/>
    <cellStyle name="输出 2 12 5 2" xfId="2165"/>
    <cellStyle name="汇总 2 13 14 3" xfId="2166"/>
    <cellStyle name="输出 2 11 7 2 4" xfId="2167"/>
    <cellStyle name="注释 2 3 2 2 5" xfId="2168"/>
    <cellStyle name="常规 34 2 2_导出数据1" xfId="2169"/>
    <cellStyle name="常规 39 3 4 2 2" xfId="2170"/>
    <cellStyle name="常规 44 3 4 2 2" xfId="2171"/>
    <cellStyle name="20% - 强调文字颜色 1 2 3 6" xfId="2172"/>
    <cellStyle name="常规 2 3 2 5 2" xfId="2173"/>
    <cellStyle name="60% - 着色 2" xfId="2174"/>
    <cellStyle name="常规 2 4 2" xfId="2175"/>
    <cellStyle name="输入 2 23" xfId="2176"/>
    <cellStyle name="输入 2 18" xfId="2177"/>
    <cellStyle name="常规 10 6" xfId="2178"/>
    <cellStyle name="输出 2 9 7 2 5" xfId="2179"/>
    <cellStyle name="输入 2 6 10 2" xfId="2180"/>
    <cellStyle name="输出 2 11 7 5" xfId="2181"/>
    <cellStyle name="输出 2 10 4 8" xfId="2182"/>
    <cellStyle name="计算 2 13 3 2 4" xfId="2183"/>
    <cellStyle name="汇总 2 10 11 2" xfId="2184"/>
    <cellStyle name="输入 2 3 2 4" xfId="2185"/>
    <cellStyle name="输入 2 3 6 3" xfId="2186"/>
    <cellStyle name="注释 2 29 4" xfId="2187"/>
    <cellStyle name="输入 2 11 14 2" xfId="2188"/>
    <cellStyle name="输出 2 8 7" xfId="2189"/>
    <cellStyle name="常规 2 3 4 2 2 2" xfId="2190"/>
    <cellStyle name="40% - 强调文字颜色 5 3 2 2" xfId="2191"/>
    <cellStyle name="汇总 2 12 12 3" xfId="2192"/>
    <cellStyle name="输入 2 11 8" xfId="2193"/>
    <cellStyle name="计算 2 6 10 6" xfId="2194"/>
    <cellStyle name="强调文字颜色 3 2 3" xfId="2195"/>
    <cellStyle name="好 2 9 2" xfId="2196"/>
    <cellStyle name="计算 2 8 4 4" xfId="2197"/>
    <cellStyle name="常规 7 5" xfId="2198"/>
    <cellStyle name="计算 2 3 6 2 5" xfId="2199"/>
    <cellStyle name="20% - 强调文字颜色 5 2 3 2 2" xfId="2200"/>
    <cellStyle name="常规 38 2 2 2_导出数据1" xfId="2201"/>
    <cellStyle name="常规 43 2 2 2_导出数据1" xfId="2202"/>
    <cellStyle name="输出 2 12 7 5" xfId="2203"/>
    <cellStyle name="强调文字颜色 4 2" xfId="2204"/>
    <cellStyle name="注释 2 13 7 4" xfId="2205"/>
    <cellStyle name="输出 2 10 9 6" xfId="2206"/>
    <cellStyle name="输入 2 11 5 2 6" xfId="2207"/>
    <cellStyle name="汇总 2 4 15 4" xfId="2208"/>
    <cellStyle name="注释 2 9 7 3" xfId="2209"/>
    <cellStyle name="输入 2 6 5 6" xfId="2210"/>
    <cellStyle name="输入 2 12 2 5" xfId="2211"/>
    <cellStyle name="输入 2 10 2 2" xfId="2212"/>
    <cellStyle name="输入 2 4 5 3" xfId="2213"/>
    <cellStyle name="注释 2 6 6 2 4" xfId="2214"/>
    <cellStyle name="计算 2 10 6" xfId="2215"/>
    <cellStyle name="60% - 强调文字颜色 5 2 6" xfId="2216"/>
    <cellStyle name="输入 2 14 2 4" xfId="2217"/>
    <cellStyle name="计算 2 9 10 2" xfId="2218"/>
    <cellStyle name="常规 2 3 2 2 2 2" xfId="2219"/>
    <cellStyle name="计算 2 7 6 7" xfId="2220"/>
    <cellStyle name="20% - 强调文字颜色 1 2" xfId="2221"/>
    <cellStyle name="输出 2 5 4 2 2" xfId="2222"/>
    <cellStyle name="输入 2 4 6 2 2" xfId="2223"/>
    <cellStyle name="计算 2 15 2 2 6" xfId="2224"/>
    <cellStyle name="输入 2 11 12 6" xfId="2225"/>
    <cellStyle name="输出 2 8 2 2 3" xfId="2226"/>
    <cellStyle name="汇总 2 2 2 3 2 6" xfId="2227"/>
    <cellStyle name="注释 2 13 5 2 6" xfId="2228"/>
    <cellStyle name="注释 2 28 4" xfId="2229"/>
    <cellStyle name="注释 2 8 7 2 3" xfId="2230"/>
    <cellStyle name="输出 2 13 5 3" xfId="2231"/>
    <cellStyle name="输出 2 13 6 2" xfId="2232"/>
    <cellStyle name="汇总 2 3 2 4 4" xfId="2233"/>
    <cellStyle name="注释 2 20" xfId="2234"/>
    <cellStyle name="注释 2 15" xfId="2235"/>
    <cellStyle name="注释 2 21 5" xfId="2236"/>
    <cellStyle name="注释 2 16 5" xfId="2237"/>
    <cellStyle name="输出 2 7 3 3" xfId="2238"/>
    <cellStyle name="汇总 2 7 4 2 5" xfId="2239"/>
    <cellStyle name="注释 2 7 10" xfId="2240"/>
    <cellStyle name="输入 2 4 2 6" xfId="2241"/>
    <cellStyle name="输出 2 14 5" xfId="2242"/>
    <cellStyle name="输出 2 11 5 2 3" xfId="2243"/>
    <cellStyle name="强调文字颜色 6 2 10 2" xfId="2244"/>
    <cellStyle name="输出 2 5 2 2 5" xfId="2245"/>
    <cellStyle name="输出 2 13 7 6" xfId="2246"/>
    <cellStyle name="计算 2 4 4 2" xfId="2247"/>
    <cellStyle name="输出 2 14" xfId="2248"/>
    <cellStyle name="汇总 2 9 2 3" xfId="2249"/>
    <cellStyle name="计算 2 8 7" xfId="2250"/>
    <cellStyle name="输出 2 3 12 6" xfId="2251"/>
    <cellStyle name="常规 40 3 5 2" xfId="2252"/>
    <cellStyle name="常规 14_导出数据1" xfId="2253"/>
    <cellStyle name="40% - 强调文字颜色 5 2 12" xfId="2254"/>
    <cellStyle name="计算 3 6" xfId="2255"/>
    <cellStyle name="输出 2 11 3 3" xfId="2256"/>
    <cellStyle name="常规 23 3 3 2" xfId="2257"/>
    <cellStyle name="常规 18 3 3 2" xfId="2258"/>
    <cellStyle name="输出 2 10 10 2" xfId="2259"/>
    <cellStyle name="汇总 2 2 3 2 2 6" xfId="2260"/>
    <cellStyle name="计算 2 2 12" xfId="2261"/>
    <cellStyle name="计算 2 10 4 6" xfId="2262"/>
    <cellStyle name="20% - 强调文字颜色 6 2 2_导出数据1" xfId="2263"/>
    <cellStyle name="常规 2 4 2 2 3" xfId="2264"/>
    <cellStyle name="链接单元格 2 7 2" xfId="2265"/>
    <cellStyle name="计算 2 11 4 2 3" xfId="2266"/>
    <cellStyle name="输出 3 5 6" xfId="2267"/>
    <cellStyle name="注释 3 2 2 2 2 5" xfId="2268"/>
    <cellStyle name="输入 2 12 8 4" xfId="2269"/>
    <cellStyle name="常规 24 2 3_导出数据1" xfId="2270"/>
    <cellStyle name="常规 19 2 3_导出数据1" xfId="2271"/>
    <cellStyle name="注释 2 5 2 2 5" xfId="2272"/>
    <cellStyle name="计算 2 3 7 7" xfId="2273"/>
    <cellStyle name="输出 2 13 7 2 4" xfId="2274"/>
    <cellStyle name="输出 2 3 9 2 6" xfId="2275"/>
    <cellStyle name="汇总 2 8 15 4" xfId="2276"/>
    <cellStyle name="输入 2 2 25" xfId="2277"/>
    <cellStyle name="注释 2 5 9 5" xfId="2278"/>
    <cellStyle name="计算 2 10 16 3" xfId="2279"/>
    <cellStyle name="输出 2 13 6 2 5" xfId="2280"/>
    <cellStyle name="注释 2 12 8 3" xfId="2281"/>
    <cellStyle name="输入 2 11 11 5" xfId="2282"/>
    <cellStyle name="输出 2 8 10 4" xfId="2283"/>
    <cellStyle name="注释 2 4 11 2 6" xfId="2284"/>
    <cellStyle name="输出 2 28 5" xfId="2285"/>
    <cellStyle name="注释 3 2 5 6" xfId="2286"/>
    <cellStyle name="计算 2 9 8 3" xfId="2287"/>
    <cellStyle name="注释 2 11 2 3" xfId="2288"/>
    <cellStyle name="计算 2 5 6" xfId="2289"/>
    <cellStyle name="好_人事科 数 2_导出数据1 2 2" xfId="2290"/>
    <cellStyle name="注释 2 22 7" xfId="2291"/>
    <cellStyle name="注释 2 17 7" xfId="2292"/>
    <cellStyle name="注释 2 6 11 5" xfId="2293"/>
    <cellStyle name="常规 10 3 2" xfId="2294"/>
    <cellStyle name="注释 2 10 5 2 5" xfId="2295"/>
    <cellStyle name="计算 2 6 4 2" xfId="2296"/>
    <cellStyle name="计算 4" xfId="2297"/>
    <cellStyle name="计算 2 17 6" xfId="2298"/>
    <cellStyle name="计算 2 22 6" xfId="2299"/>
    <cellStyle name="链接单元格 2 6 2" xfId="2300"/>
    <cellStyle name="常规 14 2 6" xfId="2301"/>
    <cellStyle name="输出 2 5 6 2 2" xfId="2302"/>
    <cellStyle name="注释 2 14 4 5" xfId="2303"/>
    <cellStyle name="计算 2 2 3 3" xfId="2304"/>
    <cellStyle name="40% - 强调文字颜色 4 2 2 6" xfId="2305"/>
    <cellStyle name="强调文字颜色 2 3 2" xfId="2306"/>
    <cellStyle name="计算 2 2 7 2 4" xfId="2307"/>
    <cellStyle name="常规 2 2 4 6" xfId="2308"/>
    <cellStyle name="注释 2 7 2" xfId="2309"/>
    <cellStyle name="注释 3 3 2 2 3" xfId="2310"/>
    <cellStyle name="检查单元格 2" xfId="2311"/>
    <cellStyle name="计算 2 5 7 2 2" xfId="2312"/>
    <cellStyle name="计算 2 8 2" xfId="2313"/>
    <cellStyle name="常规 11 2 2" xfId="2314"/>
    <cellStyle name="计算 2 8 11 3" xfId="2315"/>
    <cellStyle name="注释 2 16 2 3" xfId="2316"/>
    <cellStyle name="注释 2 21 2 3" xfId="2317"/>
    <cellStyle name="汇总 2 3 4 4" xfId="2318"/>
    <cellStyle name="输出 2 2 4 8" xfId="2319"/>
    <cellStyle name="注释 2 8 5 2" xfId="2320"/>
    <cellStyle name="输出 2 2 6" xfId="2321"/>
    <cellStyle name="输出 2 13 5 4" xfId="2322"/>
    <cellStyle name="注释 2 21 3 2" xfId="2323"/>
    <cellStyle name="计算 2 8 15 4" xfId="2324"/>
    <cellStyle name="输出 2 6 9 2 5" xfId="2325"/>
    <cellStyle name="常规 6 6" xfId="2326"/>
    <cellStyle name="计算 2 3 16" xfId="2327"/>
    <cellStyle name="计算 2 3 21" xfId="2328"/>
    <cellStyle name="计算 2 7 12 4" xfId="2329"/>
    <cellStyle name="计算 2 8 7 2 6" xfId="2330"/>
    <cellStyle name="输入 2 4 4 4" xfId="2331"/>
    <cellStyle name="输出 2 16 3" xfId="2332"/>
    <cellStyle name="输出 2 21 3" xfId="2333"/>
    <cellStyle name="强调文字颜色 5 2 2" xfId="2334"/>
    <cellStyle name="输入 2 12 17" xfId="2335"/>
    <cellStyle name="输入 2 12 22" xfId="2336"/>
    <cellStyle name="汇总 2 7 21" xfId="2337"/>
    <cellStyle name="汇总 2 7 16" xfId="2338"/>
    <cellStyle name="计算 2 6 9 2 4" xfId="2339"/>
    <cellStyle name="注释 2 13 3 2 2" xfId="2340"/>
    <cellStyle name="汇总 2 4 11 3" xfId="2341"/>
    <cellStyle name="输出 2 13 14 2" xfId="2342"/>
    <cellStyle name="输出 2 27" xfId="2343"/>
    <cellStyle name="输出 2 32" xfId="2344"/>
    <cellStyle name="汇总 2 9 8 2" xfId="2345"/>
    <cellStyle name="20% - 强调文字颜色 1 2 11 3" xfId="2346"/>
    <cellStyle name="常规 5 2 8" xfId="2347"/>
    <cellStyle name="计算 2 10 2" xfId="2348"/>
    <cellStyle name="输出 2 12 16" xfId="2349"/>
    <cellStyle name="输出 2 12 21" xfId="2350"/>
    <cellStyle name="输出 2 28 3" xfId="2351"/>
    <cellStyle name="计算 2 8 11 2" xfId="2352"/>
    <cellStyle name="计算 2 7 9 2 2" xfId="2353"/>
    <cellStyle name="常规 45 6" xfId="2354"/>
    <cellStyle name="汇总 2 8 6" xfId="2355"/>
    <cellStyle name="汇总 2 6 14" xfId="2356"/>
    <cellStyle name="常规 2 2 2_Sheet1" xfId="2357"/>
    <cellStyle name="输入 2 8 4 2 3" xfId="2358"/>
    <cellStyle name="输入 2 4 9 2 2" xfId="2359"/>
    <cellStyle name="输出 2 3 12 4" xfId="2360"/>
    <cellStyle name="输出 2 7 3 2 2" xfId="2361"/>
    <cellStyle name="输入 2 14" xfId="2362"/>
    <cellStyle name="输出 2 3 13" xfId="2363"/>
    <cellStyle name="常规 41 3 2 2_导出数据1" xfId="2364"/>
    <cellStyle name="常规 36 3 2 2_导出数据1" xfId="2365"/>
    <cellStyle name="输入 2 9 10 3" xfId="2366"/>
    <cellStyle name="汇总 2 7 2 3" xfId="2367"/>
    <cellStyle name="输出 2 8 12 4" xfId="2368"/>
    <cellStyle name="输入 2 4 4 2 3" xfId="2369"/>
    <cellStyle name="常规 2 6" xfId="2370"/>
    <cellStyle name="适中 2 9" xfId="2371"/>
    <cellStyle name="常规 12 12" xfId="2372"/>
    <cellStyle name="输出 2 11 8 5" xfId="2373"/>
    <cellStyle name="计算 2 11 5 6" xfId="2374"/>
    <cellStyle name="输出 2 9 15 3" xfId="2375"/>
    <cellStyle name="计算 2 5 5 2 2" xfId="2376"/>
    <cellStyle name="输出 2 11 13 5" xfId="2377"/>
    <cellStyle name="输出 2 12 5 4" xfId="2378"/>
    <cellStyle name="输入 2 6 9" xfId="2379"/>
    <cellStyle name="注释 2 8 6 2 4" xfId="2380"/>
    <cellStyle name="计算 2 8 3 4" xfId="2381"/>
    <cellStyle name="好 2 8 2" xfId="2382"/>
    <cellStyle name="差_导出数据1_1 2_导出数据1 2 2" xfId="2383"/>
    <cellStyle name="标题 1 2 13 2" xfId="2384"/>
    <cellStyle name="计算 2 6 11 2" xfId="2385"/>
    <cellStyle name="计算 2 2 10 2 2" xfId="2386"/>
    <cellStyle name="输出 2 11 5" xfId="2387"/>
    <cellStyle name="注释 2 4 11 6" xfId="2388"/>
    <cellStyle name="常规 2 3 3 2" xfId="2389"/>
    <cellStyle name="注释 2 17 2 6" xfId="2390"/>
    <cellStyle name="注释 2 22 2 6" xfId="2391"/>
    <cellStyle name="输出 2 8 4 5" xfId="2392"/>
    <cellStyle name="输入 2 12 5 2 2" xfId="2393"/>
    <cellStyle name="输入 2 10 13 4" xfId="2394"/>
    <cellStyle name="输出 2 9 9 2 3" xfId="2395"/>
    <cellStyle name="强调文字颜色 3 2 8 2" xfId="2396"/>
    <cellStyle name="计算 2 7 4 8" xfId="2397"/>
    <cellStyle name="输入 2 2 3 2" xfId="2398"/>
    <cellStyle name="汇总 3 5 3" xfId="2399"/>
    <cellStyle name="输出 2 9 2 4" xfId="2400"/>
    <cellStyle name="链接单元格 2 15" xfId="2401"/>
    <cellStyle name="计算 2 2 5 2 2" xfId="2402"/>
    <cellStyle name="输出 2 7 2 5" xfId="2403"/>
    <cellStyle name="输入 2 6 14 3" xfId="2404"/>
    <cellStyle name="输出 2 9 4 3" xfId="2405"/>
    <cellStyle name="输出 2 2 9 2" xfId="2406"/>
    <cellStyle name="计算 2 8 5 2 6" xfId="2407"/>
    <cellStyle name="常规 44 3 2 3" xfId="2408"/>
    <cellStyle name="常规 39 3 2 3" xfId="2409"/>
    <cellStyle name="输出 2 9 4 6" xfId="2410"/>
    <cellStyle name="注释 2 4 9 2" xfId="2411"/>
    <cellStyle name="输出 2 9 5 4" xfId="2412"/>
    <cellStyle name="输出 2 6 3 2 5" xfId="2413"/>
    <cellStyle name="输出 2 7 8 6" xfId="2414"/>
    <cellStyle name="常规 40 2 2 2_导出数据1" xfId="2415"/>
    <cellStyle name="计算 2 12 22" xfId="2416"/>
    <cellStyle name="计算 2 12 17" xfId="2417"/>
    <cellStyle name="计算 2 3 10 3" xfId="2418"/>
    <cellStyle name="输出 2 13 5 2 2" xfId="2419"/>
    <cellStyle name="输出 2 2 9 2 3" xfId="2420"/>
    <cellStyle name="输入 2 12 8 2" xfId="2421"/>
    <cellStyle name="输入 2 13 5 2 6" xfId="2422"/>
    <cellStyle name="计算 2 8 4" xfId="2423"/>
    <cellStyle name="计算 2 13 9 3" xfId="2424"/>
    <cellStyle name="计算 2 7 2" xfId="2425"/>
    <cellStyle name="输出 2 2 4 2 5" xfId="2426"/>
    <cellStyle name="输入 2 3 7 5" xfId="2427"/>
    <cellStyle name="计算 3 2" xfId="2428"/>
    <cellStyle name="常规 8" xfId="2429"/>
    <cellStyle name="常规 40 4 3" xfId="2430"/>
    <cellStyle name="注释 2 4 7 6" xfId="2431"/>
    <cellStyle name="标题 3 2 7" xfId="2432"/>
    <cellStyle name="常规 2 2 2 3 3" xfId="2433"/>
    <cellStyle name="注释 3 3 4" xfId="2434"/>
    <cellStyle name="输出 2 7 9" xfId="2435"/>
    <cellStyle name="输入 2 11 13 4" xfId="2436"/>
    <cellStyle name="计算 2 7 11 3" xfId="2437"/>
    <cellStyle name="20% - 强调文字颜色 3" xfId="2438" builtinId="38"/>
    <cellStyle name="检查单元格 2 15 2" xfId="2439"/>
    <cellStyle name="注释 2 10 7 3" xfId="2440"/>
    <cellStyle name="计算 2 7 15 2" xfId="2441"/>
    <cellStyle name="汇总 2 5 5 2 6" xfId="2442"/>
    <cellStyle name="汇总 2 10 3 7" xfId="2443"/>
    <cellStyle name="汇总 2 7 12 2" xfId="2444"/>
    <cellStyle name="输出 2 6 8 5" xfId="2445"/>
    <cellStyle name="输入 2 11 6 2 6" xfId="2446"/>
    <cellStyle name="输出 2 11 9 6" xfId="2447"/>
    <cellStyle name="计算 2 2 6 2" xfId="2448"/>
    <cellStyle name="输出 2 6 2 4" xfId="2449"/>
    <cellStyle name="注释 2 9 7 2 3" xfId="2450"/>
    <cellStyle name="60% - 强调文字颜色 3 2 2 2" xfId="2451"/>
    <cellStyle name="汇总 2 14 2 2 5" xfId="2452"/>
    <cellStyle name="汇总 2 2 2 3 7" xfId="2453"/>
    <cellStyle name="输入 2 11 17" xfId="2454"/>
    <cellStyle name="输入 2 11 22" xfId="2455"/>
    <cellStyle name="汇总 2 10 15" xfId="2456"/>
    <cellStyle name="汇总 2 10 20" xfId="2457"/>
    <cellStyle name="输入 2 10 2 6" xfId="2458"/>
    <cellStyle name="计算 2 6 4 8" xfId="2459"/>
    <cellStyle name="输出 2 7 2 2 3" xfId="2460"/>
    <cellStyle name="计算 2 5 3 5" xfId="2461"/>
    <cellStyle name="输出 2 7 2 3" xfId="2462"/>
    <cellStyle name="输入 3 2 2 2 2" xfId="2463"/>
    <cellStyle name="注释 2 5 2 5" xfId="2464"/>
    <cellStyle name="计算 2 2 13 2" xfId="2465"/>
    <cellStyle name="输入 2 4 7 2" xfId="2466"/>
    <cellStyle name="汇总 2 13 7" xfId="2467"/>
    <cellStyle name="计算 2 11 7 2 3" xfId="2468"/>
    <cellStyle name="计算 2 11 19" xfId="2469"/>
    <cellStyle name="计算 2 2 3 3 6" xfId="2470"/>
    <cellStyle name="20% - 强调文字颜色 5" xfId="2471" builtinId="46"/>
    <cellStyle name="常规 14 2 5 2" xfId="2472"/>
    <cellStyle name="计算 2 6 6" xfId="2473"/>
    <cellStyle name="注释 2 13 18" xfId="2474"/>
    <cellStyle name="注释 2 13 23" xfId="2475"/>
    <cellStyle name="输出 2 10 8 6" xfId="2476"/>
    <cellStyle name="汇总 2 6 8 5" xfId="2477"/>
    <cellStyle name="汇总 2 3 2 2 3" xfId="2478"/>
    <cellStyle name="好 2 11 2" xfId="2479"/>
    <cellStyle name="20% - 强调文字颜色 6 2 12" xfId="2480"/>
    <cellStyle name="汇总 2 3 9 6" xfId="2481"/>
    <cellStyle name="汇总 2 13 6 5" xfId="2482"/>
    <cellStyle name="常规 12 4_导出数据1" xfId="2483"/>
    <cellStyle name="解释性文本 2 6 2" xfId="2484"/>
    <cellStyle name="注释 2 3 3 2 2 6" xfId="2485"/>
    <cellStyle name="输出 2 26 2" xfId="2486"/>
    <cellStyle name="输出 2 31 2" xfId="2487"/>
    <cellStyle name="输入 2 9 5 7" xfId="2488"/>
    <cellStyle name="60% - 强调文字颜色 1 2 3 2" xfId="2489"/>
    <cellStyle name="注释 2 3 14 5" xfId="2490"/>
    <cellStyle name="计算 2 6 6 5" xfId="2491"/>
    <cellStyle name="注释 2 7 4 7" xfId="2492"/>
    <cellStyle name="注释 2 26 5" xfId="2493"/>
    <cellStyle name="输入 2 36" xfId="2494"/>
    <cellStyle name="计算 2 3 7 2 6" xfId="2495"/>
    <cellStyle name="常规 36 3 4" xfId="2496"/>
    <cellStyle name="常规 41 3 4" xfId="2497"/>
    <cellStyle name="输出 2 11 7 6" xfId="2498"/>
    <cellStyle name="计算 2 2 4 2" xfId="2499"/>
    <cellStyle name="60% - 强调文字颜色 2 2 2" xfId="2500"/>
    <cellStyle name="40% - 强调文字颜色 4 2 3 5" xfId="2501"/>
    <cellStyle name="常规 10 2_Sheet1" xfId="2502"/>
    <cellStyle name="输入 2 3 9 2" xfId="2503"/>
    <cellStyle name="输入 2 4 2 2 3" xfId="2504"/>
    <cellStyle name="计算 2 4 13" xfId="2505"/>
    <cellStyle name="汇总 2 11 2 3" xfId="2506"/>
    <cellStyle name="注释 2 12 2 2 2" xfId="2507"/>
    <cellStyle name="常规 17 11" xfId="2508"/>
    <cellStyle name="60% - 强调文字颜色 5 2 5" xfId="2509"/>
    <cellStyle name="计算 2 10 5" xfId="2510"/>
    <cellStyle name="注释 2 3 14 6" xfId="2511"/>
    <cellStyle name="常规 45 3 3_导出数据1" xfId="2512"/>
    <cellStyle name="计算 2 3 11 3" xfId="2513"/>
    <cellStyle name="标题 5 6" xfId="2514"/>
    <cellStyle name="汇总 2 26 6" xfId="2515"/>
    <cellStyle name="计算 2 5 6 2" xfId="2516"/>
    <cellStyle name="汇总 2 3 3 2 6" xfId="2517"/>
    <cellStyle name="注释 2 6 6 5" xfId="2518"/>
    <cellStyle name="40% - 强调文字颜色 6 2 16" xfId="2519"/>
    <cellStyle name="汇总 2 11 21" xfId="2520"/>
    <cellStyle name="汇总 2 11 16" xfId="2521"/>
    <cellStyle name="汇总 2 3 2 3" xfId="2522"/>
    <cellStyle name="输出 2 9 10 3" xfId="2523"/>
    <cellStyle name="注释 2 7 6 3" xfId="2524"/>
    <cellStyle name="汇总 2 2 3 4 6" xfId="2525"/>
    <cellStyle name="注释 2 12 3 2 4" xfId="2526"/>
    <cellStyle name="计算 2 4 5 2" xfId="2527"/>
    <cellStyle name="汇总 2 13 10 4" xfId="2528"/>
    <cellStyle name="输出 2 13 8 6" xfId="2529"/>
    <cellStyle name="强调文字颜色 4 2 8 2" xfId="2530"/>
    <cellStyle name="输入 2 3 13 3" xfId="2531"/>
    <cellStyle name="输出 2 8 10 3" xfId="2532"/>
    <cellStyle name="好_导出数据1_1 2_导出数据1 2 2" xfId="2533"/>
    <cellStyle name="常规 8 2 5 2" xfId="2534"/>
    <cellStyle name="百分比 3 2 2" xfId="2535"/>
    <cellStyle name="常规 45 3 2 3 2" xfId="2536"/>
    <cellStyle name="汇总 2 13 9 4" xfId="2537"/>
    <cellStyle name="输出 2 11 5 7" xfId="2538"/>
    <cellStyle name="标题 6 2" xfId="2539"/>
    <cellStyle name="常规 16 8 2" xfId="2540"/>
    <cellStyle name="计算 2 6 6 2 5" xfId="2541"/>
    <cellStyle name="输出 2 13 4 2" xfId="2542"/>
    <cellStyle name="输出 2 6 13 3" xfId="2543"/>
    <cellStyle name="计算 2 2 2 8" xfId="2544"/>
    <cellStyle name="输入 2 27 4" xfId="2545"/>
    <cellStyle name="输入 2 2 7 2" xfId="2546"/>
    <cellStyle name="常规 12 9" xfId="2547"/>
    <cellStyle name="计算 2 11 14 3" xfId="2548"/>
    <cellStyle name="输出 2 15 3 3" xfId="2549"/>
    <cellStyle name="计算 2 6 3 2 5" xfId="2550"/>
    <cellStyle name="输出 2 10 4 2" xfId="2551"/>
    <cellStyle name="输入 2 8 3 2 3" xfId="2552"/>
    <cellStyle name="注释 2 2 2 2 2 5" xfId="2553"/>
    <cellStyle name="输入 2 2 5 3" xfId="2554"/>
    <cellStyle name="输入 2 25 5" xfId="2555"/>
    <cellStyle name="注释 2 9 13 2" xfId="2556"/>
    <cellStyle name="百分比 5 2 2 2" xfId="2557"/>
    <cellStyle name="注释 2 12 13" xfId="2558"/>
    <cellStyle name="注释 2 9 10 6" xfId="2559"/>
    <cellStyle name="常规 11 3 3 2" xfId="2560"/>
    <cellStyle name="计算 2 12 11 5" xfId="2561"/>
    <cellStyle name="输入 2 7 12" xfId="2562"/>
    <cellStyle name="注释 2 4 2 4 2" xfId="2563"/>
    <cellStyle name="20% - 强调文字颜色 1 2 14" xfId="2564"/>
    <cellStyle name="汇总 2 5 2 2" xfId="2565"/>
    <cellStyle name="输出 2 6 18" xfId="2566"/>
    <cellStyle name="输出 2 6 23" xfId="2567"/>
    <cellStyle name="计算 2 3 9 6" xfId="2568"/>
    <cellStyle name="输入 2 20 2 4" xfId="2569"/>
    <cellStyle name="输入 2 15 2 4" xfId="2570"/>
    <cellStyle name="注释 2 13 12 4" xfId="2571"/>
    <cellStyle name="计算 2 4 5" xfId="2572"/>
    <cellStyle name="计算 2 13 6 6" xfId="2573"/>
    <cellStyle name="常规 12 3 2" xfId="2574"/>
    <cellStyle name="输入 2 9 15" xfId="2575"/>
    <cellStyle name="输入 2 9 20" xfId="2576"/>
    <cellStyle name="计算 2 20 2 5" xfId="2577"/>
    <cellStyle name="计算 2 15 2 5" xfId="2578"/>
    <cellStyle name="汇总 2 2 3 2 2 2" xfId="2579"/>
    <cellStyle name="输出 2 13 5 5" xfId="2580"/>
    <cellStyle name="常规 27 5" xfId="2581"/>
    <cellStyle name="输入 2 12 7 2 6" xfId="2582"/>
    <cellStyle name="计算 2 7 4 6" xfId="2583"/>
    <cellStyle name="输出 2 7 8" xfId="2584"/>
    <cellStyle name="汇总 2 11 10 4" xfId="2585"/>
    <cellStyle name="汇总 2 9 6 2 5" xfId="2586"/>
    <cellStyle name="汇总 2 4 8 6" xfId="2587"/>
    <cellStyle name="注释 2 17 2" xfId="2588"/>
    <cellStyle name="注释 2 22 2" xfId="2589"/>
    <cellStyle name="输入 2 13 14 2" xfId="2590"/>
    <cellStyle name="常规 14 3 2_导出数据1" xfId="2591"/>
    <cellStyle name="注释 2 3 15 4" xfId="2592"/>
    <cellStyle name="输出 2 2 2 6" xfId="2593"/>
    <cellStyle name="计算 2 4 11 5" xfId="2594"/>
    <cellStyle name="汇总 2 3 2 2" xfId="2595"/>
    <cellStyle name="计算 2 5 2 3" xfId="2596"/>
    <cellStyle name="输入 2 8 5 2 2" xfId="2597"/>
    <cellStyle name="适中 2 3 2" xfId="2598"/>
    <cellStyle name="计算 2 8 5" xfId="2599"/>
    <cellStyle name="输入 2 12 8 3" xfId="2600"/>
    <cellStyle name="常规 2 3 2 2 3" xfId="2601"/>
    <cellStyle name="40% - 强调文字颜色 3 3 3" xfId="2602"/>
    <cellStyle name="汇总 2 13 9 5" xfId="2603"/>
    <cellStyle name="输入 2 14 2 7" xfId="2604"/>
    <cellStyle name="注释 2 9 3 2" xfId="2605"/>
    <cellStyle name="汇总 2 3 8 2 4" xfId="2606"/>
    <cellStyle name="计算 2 8 6 6" xfId="2607"/>
    <cellStyle name="输入 2 13 5 4" xfId="2608"/>
    <cellStyle name="常规 2 10" xfId="2609"/>
    <cellStyle name="常规 21 2 2 3" xfId="2610"/>
    <cellStyle name="常规 16 2 2 3" xfId="2611"/>
    <cellStyle name="输入 2 13 8 2" xfId="2612"/>
    <cellStyle name="汇总 2 4 21" xfId="2613"/>
    <cellStyle name="汇总 2 4 16" xfId="2614"/>
    <cellStyle name="汇总 2 10 6 4" xfId="2615"/>
    <cellStyle name="汇总 2 10 6 3" xfId="2616"/>
    <cellStyle name="常规 3 2 2 3 2" xfId="2617"/>
    <cellStyle name="汇总 2 5 3 6" xfId="2618"/>
    <cellStyle name="注释 2 7 12 2" xfId="2619"/>
    <cellStyle name="常规 26 2 3_导出数据1" xfId="2620"/>
    <cellStyle name="输出 2 4 4 2 4" xfId="2621"/>
    <cellStyle name="输入 2 8 8 5" xfId="2622"/>
    <cellStyle name="输入 2 13 6 2 2" xfId="2623"/>
    <cellStyle name="注释 3 2 6 6" xfId="2624"/>
    <cellStyle name="汇总 2 2 7 3" xfId="2625"/>
    <cellStyle name="汇总 2 12 4 2" xfId="2626"/>
    <cellStyle name="输入 2 6 11 4" xfId="2627"/>
    <cellStyle name="输入 2 9 23" xfId="2628"/>
    <cellStyle name="输入 2 9 18" xfId="2629"/>
    <cellStyle name="标题 5 11 2" xfId="2630"/>
    <cellStyle name="输入 2 7 9 4" xfId="2631"/>
    <cellStyle name="汇总 2 6 10 2" xfId="2632"/>
    <cellStyle name="常规 10 2 2 3 2" xfId="2633"/>
    <cellStyle name="注释 3 3 2" xfId="2634"/>
    <cellStyle name="常规 4" xfId="2635"/>
    <cellStyle name="40% - 强调文字颜色 3 2 12" xfId="2636"/>
    <cellStyle name="注释 2 12 3 6" xfId="2637"/>
    <cellStyle name="汇总 2 13 14" xfId="2638"/>
    <cellStyle name="计算 2 5 6 2 3" xfId="2639"/>
    <cellStyle name="常规 2 2 14" xfId="2640"/>
    <cellStyle name="常规 11 4" xfId="2641"/>
    <cellStyle name="计算 2 6 7 7" xfId="2642"/>
    <cellStyle name="常规 12 2 2" xfId="2643"/>
    <cellStyle name="输入 2 12 5 6" xfId="2644"/>
    <cellStyle name="计算 2 5 8" xfId="2645"/>
    <cellStyle name="汇总 2 3 2 4 2" xfId="2646"/>
    <cellStyle name="差_汇总 2 2_导出数据1 2 2" xfId="2647"/>
    <cellStyle name="常规 40 4 2 2" xfId="2648"/>
    <cellStyle name="常规 5 2 3_导出数据1" xfId="2649"/>
    <cellStyle name="注释 2 11 5 2 2" xfId="2650"/>
    <cellStyle name="输入 2 5 8 6" xfId="2651"/>
    <cellStyle name="常规 7 3 2 3 2" xfId="2652"/>
    <cellStyle name="注释 2 11 4 2" xfId="2653"/>
    <cellStyle name="常规 12 3 3 2" xfId="2654"/>
    <cellStyle name="输入 2 9 16 2" xfId="2655"/>
    <cellStyle name="汇总 2 10 8 3" xfId="2656"/>
    <cellStyle name="输入 2 7 9 2 2" xfId="2657"/>
    <cellStyle name="注释 2 5 20" xfId="2658"/>
    <cellStyle name="注释 2 5 15" xfId="2659"/>
    <cellStyle name="输入 2 10 11" xfId="2660"/>
    <cellStyle name="输入 2 9 3" xfId="2661"/>
    <cellStyle name="常规 17 3 3 2 2" xfId="2662"/>
    <cellStyle name="常规 22 3 3 2 2" xfId="2663"/>
    <cellStyle name="输出 2 12 6 2 5" xfId="2664"/>
    <cellStyle name="常规 7 2 2_导出数据1" xfId="2665"/>
    <cellStyle name="计算 2 7 3 7" xfId="2666"/>
    <cellStyle name="计算 2 11 12 2" xfId="2667"/>
    <cellStyle name="常规 10 8" xfId="2668"/>
    <cellStyle name="常规 3 2 4 2" xfId="2669"/>
    <cellStyle name="计算 2 11 2 2 5" xfId="2670"/>
    <cellStyle name="汇总 2 6 6 2 2" xfId="2671"/>
    <cellStyle name="计算 2 11 10 5" xfId="2672"/>
    <cellStyle name="注释 3 3 3 4" xfId="2673"/>
    <cellStyle name="常规 2 3 2 3 2 2" xfId="2674"/>
    <cellStyle name="输入 2 4 13 5" xfId="2675"/>
    <cellStyle name="链接单元格 2 4 2" xfId="2676"/>
    <cellStyle name="常规 14 2 2" xfId="2677"/>
    <cellStyle name="常规 5 2 3 2 2 2" xfId="2678"/>
    <cellStyle name="常规 17 3 4" xfId="2679"/>
    <cellStyle name="40% - 强调文字颜色 5 2 7 3" xfId="2680"/>
    <cellStyle name="40% - 强调文字颜色 3 2 7 2" xfId="2681"/>
    <cellStyle name="注释 2 4 3 3 5" xfId="2682"/>
    <cellStyle name="输出 2 13 7 2" xfId="2683"/>
    <cellStyle name="输出 2 4 3 2 4" xfId="2684"/>
    <cellStyle name="常规 37 2_导出数据1" xfId="2685"/>
    <cellStyle name="常规 42 2_导出数据1" xfId="2686"/>
    <cellStyle name="注释 3 2 2 4" xfId="2687"/>
    <cellStyle name="输出 2 9 11 4" xfId="2688"/>
    <cellStyle name="汇总 2 6 2 2 6" xfId="2689"/>
    <cellStyle name="汇总 2 10 5 2 3" xfId="2690"/>
    <cellStyle name="标题 3 2 10 2" xfId="2691"/>
    <cellStyle name="输出 2 10 6 2 5" xfId="2692"/>
    <cellStyle name="汇总 2 13 9 6" xfId="2693"/>
    <cellStyle name="常规 2 6 5" xfId="2694"/>
    <cellStyle name="注释 2 2 2 4 3" xfId="2695"/>
    <cellStyle name="计算 2 3 5 2 3" xfId="2696"/>
    <cellStyle name="常规 9" xfId="2697"/>
    <cellStyle name="计算 2 6 9 6" xfId="2698"/>
    <cellStyle name="输入 2 4 13 3" xfId="2699"/>
    <cellStyle name="60% - 强调文字颜色 5 2 16" xfId="2700"/>
    <cellStyle name="汇总 2 8 14 4" xfId="2701"/>
    <cellStyle name="计算 2 6 16 2" xfId="2702"/>
    <cellStyle name="计算 2 9 7 2 3" xfId="2703"/>
    <cellStyle name="汇总 2 13 5 7" xfId="2704"/>
    <cellStyle name="常规 2 2 2 2 2" xfId="2705"/>
    <cellStyle name="汇总 2 13 12 5" xfId="2706"/>
    <cellStyle name="20% - 强调文字颜色 2 2 2_导出数据1" xfId="2707"/>
    <cellStyle name="注释 2 3 16" xfId="2708"/>
    <cellStyle name="注释 2 3 21" xfId="2709"/>
    <cellStyle name="注释 2 3 2 4 5" xfId="2710"/>
    <cellStyle name="输入 2 13 7 2 4" xfId="2711"/>
    <cellStyle name="计算 2 7 2 2 5" xfId="2712"/>
    <cellStyle name="汇总 2 6 9 2 6" xfId="2713"/>
    <cellStyle name="标题 2 2 12" xfId="2714"/>
    <cellStyle name="汇总 2 8 2 2 2" xfId="2715"/>
    <cellStyle name="输入 2 7 11 3" xfId="2716"/>
    <cellStyle name="计算 2 10 4 2 5" xfId="2717"/>
    <cellStyle name="强调文字颜色 2 2 4" xfId="2718"/>
    <cellStyle name="计算 2 11 3 5" xfId="2719"/>
    <cellStyle name="汇总 2 13 12 3" xfId="2720"/>
    <cellStyle name="标题 2 3 4" xfId="2721"/>
    <cellStyle name="注释 2 3 8 3" xfId="2722"/>
    <cellStyle name="标题 5 3" xfId="2723"/>
    <cellStyle name="40% - 强调文字颜色 3 2 10 3" xfId="2724"/>
    <cellStyle name="输出 2 12 4 5" xfId="2725"/>
    <cellStyle name="汇总 2 8 3 2 4" xfId="2726"/>
    <cellStyle name="常规 9 9 2" xfId="2727"/>
    <cellStyle name="输入 2 2 10 5" xfId="2728"/>
    <cellStyle name="输出 2 5 2 2" xfId="2729"/>
    <cellStyle name="40% - 强调文字颜色 1 2 2 3 2" xfId="2730"/>
    <cellStyle name="60% - 强调文字颜色 6 2 13 2" xfId="2731"/>
    <cellStyle name="注释 2 11 7 2 6" xfId="2732"/>
    <cellStyle name="汇总 2 4 2 4" xfId="2733"/>
    <cellStyle name="标题 2 3_导出数据1" xfId="2734"/>
    <cellStyle name="链接单元格 3 2" xfId="2735"/>
    <cellStyle name="计算 2 12 4 2 6" xfId="2736"/>
    <cellStyle name="输入 2 7 7 7" xfId="2737"/>
    <cellStyle name="计算 2 6 8 6" xfId="2738"/>
    <cellStyle name="差_导出数据1 2_导出数据1 2 2" xfId="2739"/>
    <cellStyle name="常规 18 2 2 2 2 2" xfId="2740"/>
    <cellStyle name="常规 23 2 2 2 2 2" xfId="2741"/>
    <cellStyle name="汇总 2 12 4 6" xfId="2742"/>
    <cellStyle name="汇总 2 12 4 2 5" xfId="2743"/>
    <cellStyle name="常规 8 3 3" xfId="2744"/>
    <cellStyle name="20% - 强调文字颜色 2 2 2" xfId="2745"/>
    <cellStyle name="汇总 2 2 9 2 6" xfId="2746"/>
    <cellStyle name="计算 2 13 6" xfId="2747"/>
    <cellStyle name="输出 2 9 3 2 2" xfId="2748"/>
    <cellStyle name="汇总 2 10 3 2 4" xfId="2749"/>
    <cellStyle name="输出 2 8 7 3" xfId="2750"/>
    <cellStyle name="输出 2 7 4 2" xfId="2751"/>
    <cellStyle name="20% - 强调文字颜色 1 2 2 2 2 2" xfId="2752"/>
    <cellStyle name="输出 2 8 5 5" xfId="2753"/>
    <cellStyle name="计算 2 12 9 2 2" xfId="2754"/>
    <cellStyle name="计算 2 2 10 2 5" xfId="2755"/>
    <cellStyle name="计算 2 2 16 4" xfId="2756"/>
    <cellStyle name="注释 2 5 5 7" xfId="2757"/>
    <cellStyle name="常规 9 6 2 2" xfId="2758"/>
    <cellStyle name="注释 3 2 4 7" xfId="2759"/>
    <cellStyle name="输入 2 7 16 2" xfId="2760"/>
    <cellStyle name="计算 2 3 13 5" xfId="2761"/>
    <cellStyle name="计算 2 7 15 3" xfId="2762"/>
    <cellStyle name="20% - 强调文字颜色 5 2 13 2" xfId="2763"/>
    <cellStyle name="汇总 2 2 2 2 4 2" xfId="2764"/>
    <cellStyle name="常规 13 2 3 2" xfId="2765"/>
    <cellStyle name="计算 2 5 7 4" xfId="2766"/>
    <cellStyle name="输出 3 2 6" xfId="2767"/>
    <cellStyle name="注释 2 9 5 2" xfId="2768"/>
    <cellStyle name="40% - 强调文字颜色 1 2 4 2" xfId="2769"/>
    <cellStyle name="计算 2 9" xfId="2770"/>
    <cellStyle name="差_人事科 数_导出数据1 2 2" xfId="2771"/>
    <cellStyle name="输出 2 4 9 4" xfId="2772"/>
    <cellStyle name="常规 40 2 2 2" xfId="2773"/>
    <cellStyle name="强调文字颜色 6 3 2 2" xfId="2774"/>
    <cellStyle name="输出 2 5 23" xfId="2775"/>
    <cellStyle name="输出 2 5 18" xfId="2776"/>
    <cellStyle name="计算 3 4 4" xfId="2777"/>
    <cellStyle name="汇总 2 5 12 2" xfId="2778"/>
    <cellStyle name="40% - 强调文字颜色 6 2 9" xfId="2779"/>
    <cellStyle name="常规 14 4 2 2" xfId="2780"/>
    <cellStyle name="常规 45 2 2 2 2 2 2" xfId="2781"/>
    <cellStyle name="注释 2 13 9 5" xfId="2782"/>
    <cellStyle name="汇总 2 7 23" xfId="2783"/>
    <cellStyle name="汇总 2 7 18" xfId="2784"/>
    <cellStyle name="常规 5 6" xfId="2785"/>
    <cellStyle name="常规 6 2 4 2 2" xfId="2786"/>
    <cellStyle name="标题 5 4 3" xfId="2787"/>
    <cellStyle name="注释 2 9 9 2 4" xfId="2788"/>
    <cellStyle name="计算 2 17 3" xfId="2789"/>
    <cellStyle name="计算 2 22 3" xfId="2790"/>
    <cellStyle name="40% - 强调文字颜色 2 3_导出数据1" xfId="2791"/>
    <cellStyle name="输入 2 10 6 2 2" xfId="2792"/>
    <cellStyle name="注释 2 3 2 2 2 2 6" xfId="2793"/>
    <cellStyle name="输入 2 6 3 2 2" xfId="2794"/>
    <cellStyle name="标题 4 3 2" xfId="2795"/>
    <cellStyle name="输入 2 10 7 6" xfId="2796"/>
    <cellStyle name="标题 2 2 4 2" xfId="2797"/>
    <cellStyle name="计算 2 13 3 2 6" xfId="2798"/>
    <cellStyle name="输入 2 8 11 4" xfId="2799"/>
    <cellStyle name="计算 2 5 2 5" xfId="2800"/>
    <cellStyle name="计算 2 12 2 2 3" xfId="2801"/>
    <cellStyle name="常规 2 8 10" xfId="2802"/>
    <cellStyle name="注释 2 3 2 2 4 2" xfId="2803"/>
    <cellStyle name="常规 12 3 2 2 2" xfId="2804"/>
    <cellStyle name="汇总 2 4 3 5" xfId="2805"/>
    <cellStyle name="60% - 强调文字颜色 3 2 6" xfId="2806"/>
    <cellStyle name="百分比 2" xfId="2807"/>
    <cellStyle name="汇总 2 3 5 4" xfId="2808"/>
    <cellStyle name="常规_汇总 (3)" xfId="2809"/>
    <cellStyle name="40% - 强调文字颜色 5 2 5 2" xfId="2810"/>
    <cellStyle name="输出 2 11 8 4" xfId="2811"/>
    <cellStyle name="常规 12 11" xfId="2812"/>
    <cellStyle name="40% - 强调文字颜色 6 2 12 2" xfId="2813"/>
    <cellStyle name="注释 2 8 5 5" xfId="2814"/>
    <cellStyle name="汇总 3 2 3 5" xfId="2815"/>
    <cellStyle name="汇总 2 5 5 2 2" xfId="2816"/>
    <cellStyle name="汇总 2 10 3 3" xfId="2817"/>
    <cellStyle name="输出 2 28 4" xfId="2818"/>
    <cellStyle name="输出 2 12 17" xfId="2819"/>
    <cellStyle name="输出 2 12 22" xfId="2820"/>
    <cellStyle name="常规 14 10 2" xfId="2821"/>
    <cellStyle name="计算 2 11 6 2 3" xfId="2822"/>
    <cellStyle name="计算 2 8 16 3" xfId="2823"/>
    <cellStyle name="汇总 2 2 9 2" xfId="2824"/>
    <cellStyle name="计算 2 4 6 6" xfId="2825"/>
    <cellStyle name="计算 2 8 5 7" xfId="2826"/>
    <cellStyle name="输出 2 13 9 3" xfId="2827"/>
    <cellStyle name="标题 1 3 2" xfId="2828"/>
    <cellStyle name="输出 2 5 9 6" xfId="2829"/>
    <cellStyle name="输出 2 12 11 2" xfId="2830"/>
    <cellStyle name="常规 36 4 3 2 2" xfId="2831"/>
    <cellStyle name="常规 41 4 3 2 2" xfId="2832"/>
    <cellStyle name="链接单元格 2 8 2" xfId="2833"/>
    <cellStyle name="常规 40 3 3 2 2" xfId="2834"/>
    <cellStyle name="输入 2 15 2 5" xfId="2835"/>
    <cellStyle name="输入 2 20 2 5" xfId="2836"/>
    <cellStyle name="计算 2 10 2 2 4" xfId="2837"/>
    <cellStyle name="百分比 3 3 2" xfId="2838"/>
    <cellStyle name="汇总 2 3 9 5" xfId="2839"/>
    <cellStyle name="标题 4 2 12 2" xfId="2840"/>
    <cellStyle name="输出 2 7 5 4" xfId="2841"/>
    <cellStyle name="计算 2 5 14 3" xfId="2842"/>
    <cellStyle name="60% - 强调文字颜色 3 2 13" xfId="2843"/>
    <cellStyle name="40% - 强调文字颜色 2 2 3 2" xfId="2844"/>
    <cellStyle name="汇总 2 3 5 2 3" xfId="2845"/>
    <cellStyle name="计算 2 2 2 3 5" xfId="2846"/>
    <cellStyle name="输出 2 6 3 7" xfId="2847"/>
    <cellStyle name="20% - 强调文字颜色 1 2 3 3" xfId="2848"/>
    <cellStyle name="强调文字颜色 5 2 17" xfId="2849"/>
    <cellStyle name="60% - 强调文字颜色 5 3" xfId="2850"/>
    <cellStyle name="40% - 强调文字颜色 5 2 14" xfId="2851"/>
    <cellStyle name="输出 2 11 3 5" xfId="2852"/>
    <cellStyle name="计算 2 2 11 4" xfId="2853"/>
    <cellStyle name="汇总 2 3 9 3" xfId="2854"/>
    <cellStyle name="注释 2 3 9 2 5" xfId="2855"/>
    <cellStyle name="输入 2 4 2 5" xfId="2856"/>
    <cellStyle name="常规 2 8 8" xfId="2857"/>
    <cellStyle name="注释 2 9 7 4" xfId="2858"/>
    <cellStyle name="20% - 强调文字颜色 6 3 3" xfId="2859"/>
    <cellStyle name="常规 3 3" xfId="2860"/>
    <cellStyle name="常规 19 6 2" xfId="2861"/>
    <cellStyle name="汇总 2 13 5" xfId="2862"/>
    <cellStyle name="计算 2 2 9 3" xfId="2863"/>
    <cellStyle name="常规 2 2 11 3" xfId="2864"/>
    <cellStyle name="输入 2 13 5 2 5" xfId="2865"/>
    <cellStyle name="计算 2 8 3" xfId="2866"/>
    <cellStyle name="输入 2 4 5 2 4" xfId="2867"/>
    <cellStyle name="输出 2 29 3" xfId="2868"/>
    <cellStyle name="注释 2 4 10 2 6" xfId="2869"/>
    <cellStyle name="40% - 强调文字颜色 4 2 2 2 3" xfId="2870"/>
    <cellStyle name="汇总 2 7 2 6" xfId="2871"/>
    <cellStyle name="注释 3 2 2 3 5" xfId="2872"/>
    <cellStyle name="输出 2 5 11 5" xfId="2873"/>
    <cellStyle name="60% - 强调文字颜色 3 2 5 2" xfId="2874"/>
    <cellStyle name="常规 3 2 5" xfId="2875"/>
    <cellStyle name="标题 5 13 3" xfId="2876"/>
    <cellStyle name="常规 3 2 7 2" xfId="2877"/>
    <cellStyle name="输入 2 5 2 4" xfId="2878"/>
    <cellStyle name="汇总 2 11 5" xfId="2879"/>
    <cellStyle name="常规 19 4 2" xfId="2880"/>
    <cellStyle name="常规 24 4 2" xfId="2881"/>
    <cellStyle name="百分比 2 4 3 2 2" xfId="2882"/>
    <cellStyle name="输出 2 3 8 4" xfId="2883"/>
    <cellStyle name="20% - 强调文字颜色 5 2 3 4" xfId="2884"/>
    <cellStyle name="计算 2 8 3 2 4" xfId="2885"/>
    <cellStyle name="常规 17" xfId="2886"/>
    <cellStyle name="40% - 强调文字颜色 6 2 4" xfId="2887"/>
    <cellStyle name="计算 2 3 3" xfId="2888"/>
    <cellStyle name="常规 26" xfId="2889"/>
    <cellStyle name="常规 31" xfId="2890"/>
    <cellStyle name="计算 2 13 5 4" xfId="2891"/>
    <cellStyle name="输入 2 12 11 3" xfId="2892"/>
    <cellStyle name="注释 2 3 7 4" xfId="2893"/>
    <cellStyle name="标题 5 3 3" xfId="2894"/>
    <cellStyle name="汇总 2 6 16 2" xfId="2895"/>
    <cellStyle name="汇总 2 10 16" xfId="2896"/>
    <cellStyle name="汇总 2 10 21" xfId="2897"/>
    <cellStyle name="注释 2 6 2 2" xfId="2898"/>
    <cellStyle name="输出 2 4 2 2" xfId="2899"/>
    <cellStyle name="20% - 强调文字颜色 1 2 10" xfId="2900"/>
    <cellStyle name="汇总 2 2 2 2 2 7" xfId="2901"/>
    <cellStyle name="注释 2 11 9 5" xfId="2902"/>
    <cellStyle name="计算 2 8 2 2 6" xfId="2903"/>
    <cellStyle name="60% - 强调文字颜色 5 2 14 2" xfId="2904"/>
    <cellStyle name="汇总 2 5" xfId="2905"/>
    <cellStyle name="输入 2 13 9 5" xfId="2906"/>
    <cellStyle name="输出 2 7 4" xfId="2907"/>
    <cellStyle name="20% - 强调文字颜色 1 2 2 2 2" xfId="2908"/>
    <cellStyle name="输入 2 3 3 2" xfId="2909"/>
    <cellStyle name="常规 2 5 2 4" xfId="2910"/>
    <cellStyle name="输出 2 11 9 2 3" xfId="2911"/>
    <cellStyle name="标题 1 2 4" xfId="2912"/>
    <cellStyle name="输出 2 9 15 2" xfId="2913"/>
    <cellStyle name="强调文字颜色 2 2 17" xfId="2914"/>
    <cellStyle name="计算 2 2 8 4" xfId="2915"/>
    <cellStyle name="常规 4 6 3 3 2" xfId="2916"/>
    <cellStyle name="输出 2 13 2 2 4" xfId="2917"/>
    <cellStyle name="注释 2 4 10 3 5" xfId="2918"/>
    <cellStyle name="计算 2 11 6 2" xfId="2919"/>
    <cellStyle name="40% - 强调文字颜色 4 3 2" xfId="2920"/>
    <cellStyle name="常规 2 3 3 2 2" xfId="2921"/>
    <cellStyle name="汇总 2 8 15 3" xfId="2922"/>
    <cellStyle name="输入 2 2 19" xfId="2923"/>
    <cellStyle name="输入 2 2 24" xfId="2924"/>
    <cellStyle name="注释 2 3 2 3 3" xfId="2925"/>
    <cellStyle name="注释 2 9 7 7" xfId="2926"/>
    <cellStyle name="注释 3 7 2" xfId="2927"/>
    <cellStyle name="汇总 2 5 13 2" xfId="2928"/>
    <cellStyle name="输入 2 8 6 2 2" xfId="2929"/>
    <cellStyle name="汇总 2 4 15 3" xfId="2930"/>
    <cellStyle name="输出 2 3 11 6" xfId="2931"/>
    <cellStyle name="输出 2 19 2 5" xfId="2932"/>
    <cellStyle name="输入 2 3 5 3" xfId="2933"/>
    <cellStyle name="输出 2 3 2 2 4" xfId="2934"/>
    <cellStyle name="百分比 4 2" xfId="2935"/>
    <cellStyle name="输出 2 7 23" xfId="2936"/>
    <cellStyle name="输出 2 7 18" xfId="2937"/>
    <cellStyle name="40% - 强调文字颜色 2 2 10 2" xfId="2938"/>
    <cellStyle name="汇总 2 3" xfId="2939"/>
    <cellStyle name="输出 2 12 4 2 5" xfId="2940"/>
    <cellStyle name="注释 3 2 9" xfId="2941"/>
    <cellStyle name="计算 2 3 3 5" xfId="2942"/>
    <cellStyle name="常规 10 3 3" xfId="2943"/>
    <cellStyle name="常规 10 3 2 2" xfId="2944"/>
    <cellStyle name="计算 2 2 13 6" xfId="2945"/>
    <cellStyle name="输入 2 6 16 3" xfId="2946"/>
    <cellStyle name="汇总 2 11 9 2 3" xfId="2947"/>
    <cellStyle name="输出 2 9 3 4" xfId="2948"/>
    <cellStyle name="汇总 2 7 6 2 6" xfId="2949"/>
    <cellStyle name="常规 11 3_导出数据1" xfId="2950"/>
    <cellStyle name="输出 2 7 2 2" xfId="2951"/>
    <cellStyle name="输入 2 6 23" xfId="2952"/>
    <cellStyle name="输入 2 6 18" xfId="2953"/>
    <cellStyle name="计算 2 6 15 4" xfId="2954"/>
    <cellStyle name="40% - 强调文字颜色 3 2 11 3" xfId="2955"/>
    <cellStyle name="60% - 强调文字颜色 5 3 2 2" xfId="2956"/>
    <cellStyle name="标题 6 3" xfId="2957"/>
    <cellStyle name="计算 2 11 2 2" xfId="2958"/>
    <cellStyle name="差_汇总 2_导出数据1 2" xfId="2959"/>
    <cellStyle name="好 4" xfId="2960"/>
    <cellStyle name="汇总 2 12 9 2 4" xfId="2961"/>
    <cellStyle name="常规 10 2 4 3 2" xfId="2962"/>
    <cellStyle name="输出 2 8 3 2 6" xfId="2963"/>
    <cellStyle name="注释 2 13 9 7" xfId="2964"/>
    <cellStyle name="标题 1 2 10" xfId="2965"/>
    <cellStyle name="输出 2 2 7 2 5" xfId="2966"/>
    <cellStyle name="输出 2 13 3 2 4" xfId="2967"/>
    <cellStyle name="60% - 强调文字颜色 3 2 5" xfId="2968"/>
    <cellStyle name="40% - 强调文字颜色 5 3 3 2" xfId="2969"/>
    <cellStyle name="计算 2 3 11 6" xfId="2970"/>
    <cellStyle name="40% - 强调文字颜色 6 2 2 5" xfId="2971"/>
    <cellStyle name="输入 2 6 7 2" xfId="2972"/>
    <cellStyle name="输入 2 3 7 2" xfId="2973"/>
    <cellStyle name="常规 21 2 2 3 2 2" xfId="2974"/>
    <cellStyle name="常规 16 2 2 3 2 2" xfId="2975"/>
    <cellStyle name="输出 2 3 3 2 2" xfId="2976"/>
    <cellStyle name="计算 2 6 3 4" xfId="2977"/>
    <cellStyle name="标题 3 2 13 2" xfId="2978"/>
    <cellStyle name="标题 2 2 2 2" xfId="2979"/>
    <cellStyle name="计算 2 2 4 4" xfId="2980"/>
    <cellStyle name="汇总 2 3 2 2 4" xfId="2981"/>
    <cellStyle name="计算 2 10 14 3" xfId="2982"/>
    <cellStyle name="常规 12 3" xfId="2983"/>
    <cellStyle name="输出 2 13 4 2 2" xfId="2984"/>
    <cellStyle name="输出 2 4 3 2 3" xfId="2985"/>
    <cellStyle name="计算 2 2 2 6" xfId="2986"/>
    <cellStyle name="百分比 3 5 2" xfId="2987"/>
    <cellStyle name="输入 2 3 5 2 3" xfId="2988"/>
    <cellStyle name="汇总 2 11 13 3" xfId="2989"/>
    <cellStyle name="输入 2 5 2 2" xfId="2990"/>
    <cellStyle name="汇总 2 12" xfId="2991"/>
    <cellStyle name="输入 2 2 2 4" xfId="2992"/>
    <cellStyle name="标题 1 3 3" xfId="2993"/>
    <cellStyle name="常规 2 2 5 11 2" xfId="2994"/>
    <cellStyle name="汇总 2 13 8 2" xfId="2995"/>
    <cellStyle name="输入 2 26 5" xfId="2996"/>
    <cellStyle name="输入 2 2 6 3" xfId="2997"/>
    <cellStyle name="常规 34 3 2 2 2 2 2" xfId="2998"/>
    <cellStyle name="计算 2 5 2 2 3" xfId="2999"/>
    <cellStyle name="注释 2 3 16 2" xfId="3000"/>
    <cellStyle name="常规 3 4 3 2" xfId="3001"/>
    <cellStyle name="注释 2 3 2 2 4 4" xfId="3002"/>
    <cellStyle name="常规 16 3 2 2 2 2" xfId="3003"/>
    <cellStyle name="常规 21 3 2 2 2 2" xfId="3004"/>
    <cellStyle name="常规 10 3_导出数据1" xfId="3005"/>
    <cellStyle name="计算 2 7 13 3" xfId="3006"/>
    <cellStyle name="注释 3 5 2 6" xfId="3007"/>
    <cellStyle name="百分比 2 6" xfId="3008"/>
    <cellStyle name="计算 2 2 11 2 2" xfId="3009"/>
    <cellStyle name="输入 2 10 7 4" xfId="3010"/>
    <cellStyle name="40% - 强调文字颜色 2 2 2 4" xfId="3011"/>
    <cellStyle name="计算 2 4 7" xfId="3012"/>
    <cellStyle name="输入 2 11 13 6" xfId="3013"/>
    <cellStyle name="输出 2 7 10 3" xfId="3014"/>
    <cellStyle name="常规 2 2 5 2 2 2 2" xfId="3015"/>
    <cellStyle name="常规 34 3 2 3" xfId="3016"/>
    <cellStyle name="常规 10 2 4_导出数据1" xfId="3017"/>
    <cellStyle name="常规 14 2 4 2" xfId="3018"/>
    <cellStyle name="计算 2 2 3 2 6" xfId="3019"/>
    <cellStyle name="标题 5 7 2" xfId="3020"/>
    <cellStyle name="标题 3 4 2" xfId="3021"/>
    <cellStyle name="计算 2 14 3 6" xfId="3022"/>
    <cellStyle name="汇总 2 11 3" xfId="3023"/>
    <cellStyle name="输入 2 2 2 3 3" xfId="3024"/>
    <cellStyle name="60% - 强调文字颜色 4 2 15" xfId="3025"/>
    <cellStyle name="汇总 2 7 7 3" xfId="3026"/>
    <cellStyle name="输出 2 2 8 3" xfId="3027"/>
    <cellStyle name="40% - 强调文字颜色 4 2 11 2" xfId="3028"/>
    <cellStyle name="输入 2 2 5 2 6" xfId="3029"/>
    <cellStyle name="常规 27 3 3" xfId="3030"/>
    <cellStyle name="40% - 强调文字颜色 2 2 4 2" xfId="3031"/>
    <cellStyle name="计算 2 11 9 3" xfId="3032"/>
    <cellStyle name="标题 1 2 10 2" xfId="3033"/>
    <cellStyle name="标题 3 2 6 3" xfId="3034"/>
    <cellStyle name="常规 20 10" xfId="3035"/>
    <cellStyle name="输入 2 12 8 6" xfId="3036"/>
    <cellStyle name="计算 2 7 7 2 4" xfId="3037"/>
    <cellStyle name="计算 2 2 12 2" xfId="3038"/>
    <cellStyle name="计算 2 8 8" xfId="3039"/>
    <cellStyle name="计算 2 5 4 5" xfId="3040"/>
    <cellStyle name="输出 2 14 3 3" xfId="3041"/>
    <cellStyle name="汇总 2 13 12 6" xfId="3042"/>
    <cellStyle name="注释 2 11 16 2" xfId="3043"/>
    <cellStyle name="计算 2 6 6 2 3" xfId="3044"/>
    <cellStyle name="计算 2 2 7 5" xfId="3045"/>
    <cellStyle name="输出 2 11 6 2 4" xfId="3046"/>
    <cellStyle name="60% - 强调文字颜色 5 2 17" xfId="3047"/>
    <cellStyle name="汇总 2 2 15 5" xfId="3048"/>
    <cellStyle name="常规 2 4 8 2" xfId="3049"/>
    <cellStyle name="常规 7 3 2 2" xfId="3050"/>
    <cellStyle name="20% - 强调文字颜色 4 2 3 2 2" xfId="3051"/>
    <cellStyle name="常规 34 2 2 3" xfId="3052"/>
    <cellStyle name="40% - 强调文字颜色 6 2 10" xfId="3053"/>
    <cellStyle name="计算 2 13 10" xfId="3054"/>
    <cellStyle name="输入 2 15 3 4" xfId="3055"/>
    <cellStyle name="计算 2 3 4 7" xfId="3056"/>
    <cellStyle name="差 2 14 2" xfId="3057"/>
    <cellStyle name="40% - 强调文字颜色 5 2 3 4" xfId="3058"/>
    <cellStyle name="标题 2 2 10 3" xfId="3059"/>
    <cellStyle name="计算 2 10 9 2" xfId="3060"/>
    <cellStyle name="输出 2 6 3 2 6" xfId="3061"/>
    <cellStyle name="常规 2 10 2" xfId="3062"/>
    <cellStyle name="常规 21 2 2 3 2" xfId="3063"/>
    <cellStyle name="常规 16 2 2 3 2" xfId="3064"/>
    <cellStyle name="输入 2 15 2 2" xfId="3065"/>
    <cellStyle name="输入 2 20 2 2" xfId="3066"/>
    <cellStyle name="40% - 强调文字颜色 4 2 5 3" xfId="3067"/>
    <cellStyle name="计算 2 8 4 5" xfId="3068"/>
    <cellStyle name="注释 2 4 10 8" xfId="3069"/>
    <cellStyle name="输出 2 10 7" xfId="3070"/>
    <cellStyle name="输出 2 5 4 2 5" xfId="3071"/>
    <cellStyle name="注释 2 5 4 7" xfId="3072"/>
    <cellStyle name="汇总 2 12 2 6" xfId="3073"/>
    <cellStyle name="注释 3 2 2 2 3" xfId="3074"/>
    <cellStyle name="40% - 强调文字颜色 4 2 12 3" xfId="3075"/>
    <cellStyle name="计算 2 14 3" xfId="3076"/>
    <cellStyle name="标题 5 10" xfId="3077"/>
    <cellStyle name="常规 7 2_Sheet1" xfId="3078"/>
    <cellStyle name="汇总 2 11 13 6" xfId="3079"/>
    <cellStyle name="注释 2 4 10 6" xfId="3080"/>
    <cellStyle name="输出 2 10 5" xfId="3081"/>
    <cellStyle name="汇总 2 5 5 2 4" xfId="3082"/>
    <cellStyle name="输出 2 8 11 3" xfId="3083"/>
    <cellStyle name="输入 2 4 3 4" xfId="3084"/>
    <cellStyle name="常规 9 2_Sheet1" xfId="3085"/>
    <cellStyle name="输出 2 6 9 5" xfId="3086"/>
    <cellStyle name="汇总 2 8 2 2" xfId="3087"/>
    <cellStyle name="计算 2 5 11 5" xfId="3088"/>
    <cellStyle name="常规 40 2 3_导出数据1" xfId="3089"/>
    <cellStyle name="计算 2 2 3 2 4" xfId="3090"/>
    <cellStyle name="输出 2 7 2 6" xfId="3091"/>
    <cellStyle name="20% - 强调文字颜色 4 2 2 5" xfId="3092"/>
    <cellStyle name="注释 2 12 2" xfId="3093"/>
    <cellStyle name="汇总 2 4 3 6" xfId="3094"/>
    <cellStyle name="输出 2 3 16 2" xfId="3095"/>
    <cellStyle name="汇总 2 7 14 3" xfId="3096"/>
    <cellStyle name="常规 5 2 3" xfId="3097"/>
    <cellStyle name="常规 12 6" xfId="3098"/>
    <cellStyle name="输出 2 5 5 2" xfId="3099"/>
    <cellStyle name="常规 2 4 6 2" xfId="3100"/>
    <cellStyle name="汇总 2 2 13 5" xfId="3101"/>
    <cellStyle name="注释 2 2 2 2 4 2" xfId="3102"/>
    <cellStyle name="常规 38 2 2_导出数据1" xfId="3103"/>
    <cellStyle name="常规 43 2 2_导出数据1" xfId="3104"/>
    <cellStyle name="注释 2 4 6 4" xfId="3105"/>
    <cellStyle name="计算 2 3 12 5" xfId="3106"/>
    <cellStyle name="注释 2 5 2" xfId="3107"/>
    <cellStyle name="常规 4 6 4" xfId="3108"/>
    <cellStyle name="输出 2 3 2 4" xfId="3109"/>
    <cellStyle name="计算 2 9 2" xfId="3110"/>
    <cellStyle name="输入 2 2 9" xfId="3111"/>
    <cellStyle name="计算 2 11 9 2 3" xfId="3112"/>
    <cellStyle name="20% - 强调文字颜色 4 2 9 2" xfId="3113"/>
    <cellStyle name="好_导出数据1_1 2_导出数据1 2" xfId="3114"/>
    <cellStyle name="常规 8 2 5" xfId="3115"/>
    <cellStyle name="汇总 3 8" xfId="3116"/>
    <cellStyle name="汇总 2 6 5 7" xfId="3117"/>
    <cellStyle name="汇总 2 16 2 6" xfId="3118"/>
    <cellStyle name="40% - 强调文字颜色 5 2 10" xfId="3119"/>
    <cellStyle name="输出 2 2 10 6" xfId="3120"/>
    <cellStyle name="汇总 2 9 4 3" xfId="3121"/>
    <cellStyle name="常规 2 2 2 10" xfId="3122"/>
    <cellStyle name="常规 2 4 4_导出数据1" xfId="3123"/>
    <cellStyle name="注释 2 3 13 2" xfId="3124"/>
    <cellStyle name="汇总 2 3 8 3" xfId="3125"/>
    <cellStyle name="汇总 2 13 5 2" xfId="3126"/>
    <cellStyle name="标题 1 2 6" xfId="3127"/>
    <cellStyle name="注释 2 2 7 5" xfId="3128"/>
    <cellStyle name="注释 2 3 4 2 6" xfId="3129"/>
    <cellStyle name="常规 7 2 7 2" xfId="3130"/>
    <cellStyle name="常规 11 2 2 2" xfId="3131"/>
    <cellStyle name="常规 37 4 3" xfId="3132"/>
    <cellStyle name="常规 42 4 3" xfId="3133"/>
    <cellStyle name="汇总 2 13 9 2 6" xfId="3134"/>
    <cellStyle name="常规 2 3 5 3" xfId="3135"/>
    <cellStyle name="40% - 强调文字颜色 6 4" xfId="3136"/>
    <cellStyle name="解释性文本 2 2" xfId="3137"/>
    <cellStyle name="输出 2 17 2 5" xfId="3138"/>
    <cellStyle name="输出 2 22 2 5" xfId="3139"/>
    <cellStyle name="计算 2 5 10 2" xfId="3140"/>
    <cellStyle name="输入 2 13 9 2 3" xfId="3141"/>
    <cellStyle name="差 2 15" xfId="3142"/>
    <cellStyle name="注释 2 4 2 2 2 3" xfId="3143"/>
    <cellStyle name="40% - 强调文字颜色 4 2 8 2" xfId="3144"/>
    <cellStyle name="百分比 2 8 2" xfId="3145"/>
    <cellStyle name="计算 2 5 11" xfId="3146"/>
    <cellStyle name="计算 2 2 5 5" xfId="3147"/>
    <cellStyle name="40% - 强调文字颜色 5 2 5" xfId="3148"/>
    <cellStyle name="注释 2 3 2 4 3" xfId="3149"/>
    <cellStyle name="计算 2 7 2 2 3" xfId="3150"/>
    <cellStyle name="汇总 2 6 9 2 4" xfId="3151"/>
    <cellStyle name="汇总 2 10 5 7" xfId="3152"/>
    <cellStyle name="计算 2 5 10" xfId="3153"/>
    <cellStyle name="汇总 3 2 5" xfId="3154"/>
    <cellStyle name="输入 2 21 2 4" xfId="3155"/>
    <cellStyle name="输入 2 16 2 4" xfId="3156"/>
    <cellStyle name="汇总 2 6 4 2 5" xfId="3157"/>
    <cellStyle name="汇总 2 10 7 2 2" xfId="3158"/>
    <cellStyle name="输出 2 9 9 2 4" xfId="3159"/>
    <cellStyle name="汇总 2 10 9 2 6" xfId="3160"/>
    <cellStyle name="常规 38 3 5 2 2" xfId="3161"/>
    <cellStyle name="常规 43 3 5 2 2" xfId="3162"/>
    <cellStyle name="常规 2 6 2 3" xfId="3163"/>
    <cellStyle name="计算 2 9 14 4" xfId="3164"/>
    <cellStyle name="输入 2 5 9" xfId="3165"/>
    <cellStyle name="输出 2 3 5 4" xfId="3166"/>
    <cellStyle name="标题 4 2 9" xfId="3167"/>
    <cellStyle name="常规 5 11" xfId="3168"/>
    <cellStyle name="60% - 强调文字颜色 2 2 6" xfId="3169"/>
    <cellStyle name="汇总 2 3 3 5" xfId="3170"/>
    <cellStyle name="输入 2 2 10 2 6" xfId="3171"/>
    <cellStyle name="计算 2 5 13" xfId="3172"/>
    <cellStyle name="计算 2 6 5 2" xfId="3173"/>
    <cellStyle name="汇总 2 6 8 3" xfId="3174"/>
    <cellStyle name="常规 25 3 3" xfId="3175"/>
    <cellStyle name="计算 2 14 4" xfId="3176"/>
    <cellStyle name="常规 9 2 3 2 2 2" xfId="3177"/>
    <cellStyle name="输出 2 6 7 2 2" xfId="3178"/>
    <cellStyle name="注释 2 12 7 4" xfId="3179"/>
    <cellStyle name="输入 2 11 10 6" xfId="3180"/>
    <cellStyle name="汇总 2 9 3 2 3" xfId="3181"/>
    <cellStyle name="汇总 2 2 9" xfId="3182"/>
    <cellStyle name="20% - 强调文字颜色 3 2 2 6" xfId="3183"/>
    <cellStyle name="汇总 2 2 5 2 3" xfId="3184"/>
    <cellStyle name="输出 2 12 2 2 5" xfId="3185"/>
    <cellStyle name="常规 34 3 2 2" xfId="3186"/>
    <cellStyle name="常规 14 2 2 3 2 2" xfId="3187"/>
    <cellStyle name="常规 11 6 2" xfId="3188"/>
    <cellStyle name="计算 2 8 15 3" xfId="3189"/>
    <cellStyle name="输出 2 6 9 2 4" xfId="3190"/>
    <cellStyle name="计算 2 2 6 3" xfId="3191"/>
    <cellStyle name="输出 2 11 9 7" xfId="3192"/>
    <cellStyle name="百分比 5 3 2 2" xfId="3193"/>
    <cellStyle name="计算 2 2 5 2 6" xfId="3194"/>
    <cellStyle name="常规 34 2 3 2 2" xfId="3195"/>
    <cellStyle name="40% - 强调文字颜色 4 2 14 2" xfId="3196"/>
    <cellStyle name="注释 2 5 2 3" xfId="3197"/>
    <cellStyle name="差_汇总" xfId="3198"/>
    <cellStyle name="计算 2 7 5 2 6" xfId="3199"/>
    <cellStyle name="输入 2 2 10 2 5" xfId="3200"/>
    <cellStyle name="计算 2 5 12" xfId="3201"/>
    <cellStyle name="计算 3 6 3" xfId="3202"/>
    <cellStyle name="输出 2 9 13 3" xfId="3203"/>
    <cellStyle name="常规 11 4_导出数据1" xfId="3204"/>
    <cellStyle name="汇总 2 10 7 2 5" xfId="3205"/>
    <cellStyle name="输出 2 7 19" xfId="3206"/>
    <cellStyle name="标题 5 10 2" xfId="3207"/>
    <cellStyle name="输出 2 4 7 7" xfId="3208"/>
    <cellStyle name="40% - 强调文字颜色 3 4 2" xfId="3209"/>
    <cellStyle name="常规 7 7 2" xfId="3210"/>
    <cellStyle name="常规 8 2 5 2 2" xfId="3211"/>
    <cellStyle name="汇总 2 8 4 2 5" xfId="3212"/>
    <cellStyle name="常规 19 2 2 3 2 2" xfId="3213"/>
    <cellStyle name="常规 24 2 2 3 2 2" xfId="3214"/>
    <cellStyle name="输入 2 9 4 2 5" xfId="3215"/>
    <cellStyle name="常规 7 2 4 3" xfId="3216"/>
    <cellStyle name="计算 2 5 9 6" xfId="3217"/>
    <cellStyle name="计算 2 5 4 6" xfId="3218"/>
    <cellStyle name="解释性文本 4" xfId="3219"/>
    <cellStyle name="注释 2 10 4 6" xfId="3220"/>
    <cellStyle name="常规 5 2 7 2" xfId="3221"/>
    <cellStyle name="计算 2 10 5 2" xfId="3222"/>
    <cellStyle name="60% - 强调文字颜色 5 2 5 2" xfId="3223"/>
    <cellStyle name="输入 2 4 6 2" xfId="3224"/>
    <cellStyle name="常规 2 2 5 4 2 2" xfId="3225"/>
    <cellStyle name="输入 2 5 6 6" xfId="3226"/>
    <cellStyle name="汇总 2 2 4 2 4" xfId="3227"/>
    <cellStyle name="常规 20 2 3" xfId="3228"/>
    <cellStyle name="常规 15 2 3" xfId="3229"/>
    <cellStyle name="汇总 2 12 12 6" xfId="3230"/>
    <cellStyle name="注释 2 11 8 6" xfId="3231"/>
    <cellStyle name="输出 2 2 7 2 2" xfId="3232"/>
    <cellStyle name="汇总 2 10 7 2 4" xfId="3233"/>
    <cellStyle name="输入 2 4 3 2 5" xfId="3234"/>
    <cellStyle name="计算 2 4 14 4" xfId="3235"/>
    <cellStyle name="60% - 强调文字颜色 2 2 14" xfId="3236"/>
    <cellStyle name="计算 2 6 5 3" xfId="3237"/>
    <cellStyle name="注释 2 9 5" xfId="3238"/>
    <cellStyle name="汇总 2 2 2 3 2 3" xfId="3239"/>
    <cellStyle name="注释 2 27 5" xfId="3240"/>
    <cellStyle name="输入 2 5 8 4" xfId="3241"/>
    <cellStyle name="输出 2 4 11 4" xfId="3242"/>
    <cellStyle name="计算 2 3 10 5" xfId="3243"/>
    <cellStyle name="汇总 2 8 8 4" xfId="3244"/>
    <cellStyle name="输入 2 10 9 2 6" xfId="3245"/>
    <cellStyle name="常规 34 4 2 2 2" xfId="3246"/>
    <cellStyle name="汇总 2 10 4 2 2" xfId="3247"/>
    <cellStyle name="常规 2 3 2 10" xfId="3248"/>
    <cellStyle name="常规 18 7" xfId="3249"/>
    <cellStyle name="输入 2 5 7 3" xfId="3250"/>
    <cellStyle name="汇总 2 13 4 2 2" xfId="3251"/>
    <cellStyle name="警告文本 2 12 2" xfId="3252"/>
    <cellStyle name="20% - 强调文字颜色 4 2 5 2" xfId="3253"/>
    <cellStyle name="汇总 2 2 13" xfId="3254"/>
    <cellStyle name="常规 3 7 3 2" xfId="3255"/>
    <cellStyle name="输入 2 10 5 5" xfId="3256"/>
    <cellStyle name="常规 12 4 2" xfId="3257"/>
    <cellStyle name="计算 2 12 11 2" xfId="3258"/>
    <cellStyle name="40% - 强调文字颜色 4 2 13 2" xfId="3259"/>
    <cellStyle name="常规 4 6 3 3" xfId="3260"/>
    <cellStyle name="常规 16 10 2" xfId="3261"/>
    <cellStyle name="输出 2 4 12" xfId="3262"/>
    <cellStyle name="汇总 2 2 2 6" xfId="3263"/>
    <cellStyle name="注释 2 13 4 2 3" xfId="3264"/>
    <cellStyle name="计算 2 2 16 6" xfId="3265"/>
    <cellStyle name="常规 44 3 3 2" xfId="3266"/>
    <cellStyle name="常规 39 3 3 2" xfId="3267"/>
    <cellStyle name="计算 2 7 3 2 5" xfId="3268"/>
    <cellStyle name="注释 3 4 2" xfId="3269"/>
    <cellStyle name="常规 16 2 2 2" xfId="3270"/>
    <cellStyle name="常规 21 2 2 2" xfId="3271"/>
    <cellStyle name="输出 2 3 2" xfId="3272"/>
    <cellStyle name="20% - 强调文字颜色 3 2 2 2 2" xfId="3273"/>
    <cellStyle name="计算 2 9 11" xfId="3274"/>
    <cellStyle name="强调文字颜色 2 2 9" xfId="3275"/>
    <cellStyle name="40% - 强调文字颜色 3 2" xfId="3276"/>
    <cellStyle name="好_导出数据1 2" xfId="3277"/>
    <cellStyle name="常规 3 2" xfId="3278"/>
    <cellStyle name="链接单元格 2 2" xfId="3279"/>
    <cellStyle name="计算 2 14 4 4" xfId="3280"/>
    <cellStyle name="20% - 强调文字颜色 3 2 15" xfId="3281"/>
    <cellStyle name="汇总 2 11 4 2 5" xfId="3282"/>
    <cellStyle name="计算 2 8 19" xfId="3283"/>
    <cellStyle name="计算 2 8 2 2" xfId="3284"/>
    <cellStyle name="计算 2 2 3" xfId="3285"/>
    <cellStyle name="计算 2 2 9 2 5" xfId="3286"/>
    <cellStyle name="输出 2 9 6" xfId="3287"/>
    <cellStyle name="注释 2 6 3 6" xfId="3288"/>
    <cellStyle name="计算 2 7 6 4" xfId="3289"/>
    <cellStyle name="汇总 2 12 13 4" xfId="3290"/>
    <cellStyle name="标题 3 2 15 2" xfId="3291"/>
    <cellStyle name="计算 2 11 6 7" xfId="3292"/>
    <cellStyle name="计算 2 12 6 2 2" xfId="3293"/>
    <cellStyle name="常规 11" xfId="3294"/>
    <cellStyle name="输出 2 9 19" xfId="3295"/>
    <cellStyle name="常规 2 2 5 4 4" xfId="3296"/>
    <cellStyle name="汇总 2 10 9 2 2" xfId="3297"/>
    <cellStyle name="常规 14 4_导出数据1" xfId="3298"/>
    <cellStyle name="汇总 2 6 6 2 5" xfId="3299"/>
    <cellStyle name="注释 2 3 6 3" xfId="3300"/>
    <cellStyle name="差_汇总 2 2 2" xfId="3301"/>
    <cellStyle name="标题 3 3" xfId="3302"/>
    <cellStyle name="汇总 2 7 9 2 5" xfId="3303"/>
    <cellStyle name="计算 2 8 2 2 4" xfId="3304"/>
    <cellStyle name="常规 9 2 2 3" xfId="3305"/>
    <cellStyle name="常规 19 3 2_导出数据1" xfId="3306"/>
    <cellStyle name="常规 24 3 2_导出数据1" xfId="3307"/>
    <cellStyle name="60% - 强调文字颜色 3 2 12" xfId="3308"/>
    <cellStyle name="计算 2 11 12 5" xfId="3309"/>
    <cellStyle name="常规 10 3 2_导出数据1" xfId="3310"/>
    <cellStyle name="注释 3 2 2 2" xfId="3311"/>
    <cellStyle name="常规 10 2 2 2 2 2" xfId="3312"/>
    <cellStyle name="注释 2 6 10 6" xfId="3313"/>
    <cellStyle name="汇总 2 13 12" xfId="3314"/>
    <cellStyle name="常规 9 4_导出数据1" xfId="3315"/>
    <cellStyle name="汇总 2 12 6 4" xfId="3316"/>
    <cellStyle name="汇总 2 2 9 5" xfId="3317"/>
    <cellStyle name="计算 2 3 7 6" xfId="3318"/>
    <cellStyle name="输出 2 13 7 2 3" xfId="3319"/>
    <cellStyle name="常规 40 6" xfId="3320"/>
    <cellStyle name="输出 2 27 2" xfId="3321"/>
    <cellStyle name="计算 2 5 18" xfId="3322"/>
    <cellStyle name="计算 2 5 23" xfId="3323"/>
    <cellStyle name="差 2_导出数据1" xfId="3324"/>
    <cellStyle name="常规 2 5" xfId="3325"/>
    <cellStyle name="输入 2 4 4 2 2" xfId="3326"/>
    <cellStyle name="汇总 2 12 17" xfId="3327"/>
    <cellStyle name="汇总 2 12 22" xfId="3328"/>
    <cellStyle name="常规 2 12" xfId="3329"/>
    <cellStyle name="计算 2 21 2 5" xfId="3330"/>
    <cellStyle name="计算 2 16 2 5" xfId="3331"/>
    <cellStyle name="计算 2 9 4 2 4" xfId="3332"/>
    <cellStyle name="20% - 强调文字颜色 5 3_导出数据1" xfId="3333"/>
    <cellStyle name="常规 10 2 2 5" xfId="3334"/>
    <cellStyle name="汇总 2 12 2" xfId="3335"/>
    <cellStyle name="注释 2 4 13" xfId="3336"/>
    <cellStyle name="汇总 2 2 8 6" xfId="3337"/>
    <cellStyle name="汇总 2 12 5 5" xfId="3338"/>
    <cellStyle name="输入 2 13 3 2 3" xfId="3339"/>
    <cellStyle name="汇总 2 13 9 3" xfId="3340"/>
    <cellStyle name="常规 2 2 6 2 2 2 2" xfId="3341"/>
    <cellStyle name="20% - 强调文字颜色 4 2 9" xfId="3342"/>
    <cellStyle name="好_导出数据1_1 2_导出数据1" xfId="3343"/>
    <cellStyle name="40% - 强调文字颜色 1 2 9 2" xfId="3344"/>
    <cellStyle name="20% - 强调文字颜色 5 2 3 2" xfId="3345"/>
    <cellStyle name="汇总 3 4 4" xfId="3346"/>
    <cellStyle name="40% - 强调文字颜色 1 2 10 2" xfId="3347"/>
    <cellStyle name="20% - 强调文字颜色 6 2 3 6" xfId="3348"/>
    <cellStyle name="注释 2 11 12 5" xfId="3349"/>
    <cellStyle name="常规 11 4 3 2" xfId="3350"/>
    <cellStyle name="输入 2 13 4 2 5" xfId="3351"/>
    <cellStyle name="常规 10 2" xfId="3352"/>
    <cellStyle name="常规 6 2 2 3 2 2" xfId="3353"/>
    <cellStyle name="计算 2 7 6 5" xfId="3354"/>
    <cellStyle name="60% - 强调文字颜色 2 2 10" xfId="3355"/>
    <cellStyle name="常规 12 2 3_导出数据1" xfId="3356"/>
    <cellStyle name="40% - 强调文字颜色 6 2 7 3" xfId="3357"/>
    <cellStyle name="计算 2 6 16 3" xfId="3358"/>
    <cellStyle name="汇总 2 13 13 3" xfId="3359"/>
    <cellStyle name="计算 2 12 4 2 2" xfId="3360"/>
    <cellStyle name="输入 2 5 8 5" xfId="3361"/>
    <cellStyle name="注释 3 3 2 7" xfId="3362"/>
    <cellStyle name="百分比 3 4" xfId="3363"/>
    <cellStyle name="常规 9 3 3 2 2" xfId="3364"/>
    <cellStyle name="输入 2 3 4 5" xfId="3365"/>
    <cellStyle name="计算 2 12 15" xfId="3366"/>
    <cellStyle name="计算 2 12 20" xfId="3367"/>
    <cellStyle name="常规 39 2 3 2 2 2" xfId="3368"/>
    <cellStyle name="常规 44 2 3 2 2 2" xfId="3369"/>
    <cellStyle name="计算 2 2 5 3" xfId="3370"/>
    <cellStyle name="计算 2 15 4 6" xfId="3371"/>
    <cellStyle name="输出 2 6 4 2 5" xfId="3372"/>
    <cellStyle name="差_汇总 2_导出数据1 2 2" xfId="3373"/>
    <cellStyle name="计算 2 4 8 6" xfId="3374"/>
    <cellStyle name="汇总 2 9 23" xfId="3375"/>
    <cellStyle name="汇总 2 9 18" xfId="3376"/>
    <cellStyle name="输入 2 8 2 3" xfId="3377"/>
    <cellStyle name="常规 37 4 2_导出数据1" xfId="3378"/>
    <cellStyle name="常规 42 4 2_导出数据1" xfId="3379"/>
    <cellStyle name="汇总 2 6 9" xfId="3380"/>
    <cellStyle name="输入 2 7 9 2" xfId="3381"/>
    <cellStyle name="输出 2 10 11 4" xfId="3382"/>
    <cellStyle name="汇总 3 4 2 2" xfId="3383"/>
    <cellStyle name="计算 2 13 13" xfId="3384"/>
    <cellStyle name="20% - 强调文字颜色 2 3 3 2" xfId="3385"/>
    <cellStyle name="输入 2 4 2 2" xfId="3386"/>
    <cellStyle name="强调文字颜色 5" xfId="3387" builtinId="45"/>
    <cellStyle name="注释 2 7 2 5" xfId="3388"/>
    <cellStyle name="计算 2 7 11 2" xfId="3389"/>
    <cellStyle name="计算 2 12 8 6" xfId="3390"/>
    <cellStyle name="汇总 2 3 2 2 2 4" xfId="3391"/>
    <cellStyle name="计算 2 7 8 5" xfId="3392"/>
    <cellStyle name="计算 2 6 2 2 6" xfId="3393"/>
    <cellStyle name="差 2 7 2" xfId="3394"/>
    <cellStyle name="注释 2 15 5" xfId="3395"/>
    <cellStyle name="注释 2 20 5" xfId="3396"/>
    <cellStyle name="20% - 强调文字颜色 1 2 2_导出数据1" xfId="3397"/>
    <cellStyle name="40% - 强调文字颜色 3 2 6" xfId="3398"/>
    <cellStyle name="常规 12 10 2" xfId="3399"/>
    <cellStyle name="汇总 2 2 13 6" xfId="3400"/>
    <cellStyle name="常规 12 2 2 3 2" xfId="3401"/>
    <cellStyle name="输出 2 4 8 5" xfId="3402"/>
    <cellStyle name="适中 3 3 2" xfId="3403"/>
    <cellStyle name="计算 2 5 7 5" xfId="3404"/>
    <cellStyle name="计算 2 6 5 6" xfId="3405"/>
    <cellStyle name="输入 2 9 15 4" xfId="3406"/>
    <cellStyle name="输出 2 3 10 2" xfId="3407"/>
    <cellStyle name="常规 2 3 2 11" xfId="3408"/>
    <cellStyle name="输入 2 5 9 2" xfId="3409"/>
    <cellStyle name="常规 10 11" xfId="3410"/>
    <cellStyle name="20% - 强调文字颜色 3 2 2 3" xfId="3411"/>
    <cellStyle name="汇总 2 2 6" xfId="3412"/>
    <cellStyle name="常规 2 14 2" xfId="3413"/>
    <cellStyle name="输出 2 2 14" xfId="3414"/>
    <cellStyle name="输入 2 4 9 2 3" xfId="3415"/>
    <cellStyle name="汇总 3 7" xfId="3416"/>
    <cellStyle name="常规 13 2 4" xfId="3417"/>
    <cellStyle name="20% - 强调文字颜色 5 2 8 2" xfId="3418"/>
    <cellStyle name="20% - 强调文字颜色 5 2 14" xfId="3419"/>
    <cellStyle name="汇总 2 2 2 2 5" xfId="3420"/>
    <cellStyle name="注释 2 6 4 2" xfId="3421"/>
    <cellStyle name="好_人事科 数 2_导出数据1" xfId="3422"/>
    <cellStyle name="输出 2 6 9 2 6" xfId="3423"/>
    <cellStyle name="计算 2 5 8 6" xfId="3424"/>
    <cellStyle name="汇总 2 10 7 2 6" xfId="3425"/>
    <cellStyle name="输入 2 12 4 7" xfId="3426"/>
    <cellStyle name="注释 2 13 11 2" xfId="3427"/>
    <cellStyle name="40% - 强调文字颜色 4 2 4 3" xfId="3428"/>
    <cellStyle name="输出 2 4 12 5" xfId="3429"/>
    <cellStyle name="输出 2 19 7" xfId="3430"/>
    <cellStyle name="常规 37 3 2 3" xfId="3431"/>
    <cellStyle name="常规 42 3 2 3" xfId="3432"/>
    <cellStyle name="注释 2 6 5 2" xfId="3433"/>
    <cellStyle name="20% - 强调文字颜色 5 2 9 2" xfId="3434"/>
    <cellStyle name="强调文字颜色 5 2 7 2" xfId="3435"/>
    <cellStyle name="常规 37 2 2_导出数据1" xfId="3436"/>
    <cellStyle name="常规 42 2 2_导出数据1" xfId="3437"/>
    <cellStyle name="计算 2 12 9 6" xfId="3438"/>
    <cellStyle name="计算 2 3 6 5" xfId="3439"/>
    <cellStyle name="输入 2 15 4 4" xfId="3440"/>
    <cellStyle name="汇总 2 12 3 2 2" xfId="3441"/>
    <cellStyle name="计算 3 6 4" xfId="3442"/>
    <cellStyle name="输入 2 13 19" xfId="3443"/>
    <cellStyle name="常规 9 5_导出数据1" xfId="3444"/>
    <cellStyle name="40% - 强调文字颜色 2 2 5 2" xfId="3445"/>
    <cellStyle name="输入 2 9 3 6" xfId="3446"/>
    <cellStyle name="常规 9 2 2 2_导出数据1" xfId="3447"/>
    <cellStyle name="输出 2 6 9 7" xfId="3448"/>
    <cellStyle name="常规 41 6 2" xfId="3449"/>
    <cellStyle name="常规 36 6 2" xfId="3450"/>
    <cellStyle name="20% - 强调文字颜色 1 2 9 3" xfId="3451"/>
    <cellStyle name="注释 2 12 2 2 4" xfId="3452"/>
    <cellStyle name="注释 2 9 10 5" xfId="3453"/>
    <cellStyle name="汇总 2 6 13 5" xfId="3454"/>
    <cellStyle name="汇总 2 2 9 4" xfId="3455"/>
    <cellStyle name="输出 2 6 4 2 2" xfId="3456"/>
    <cellStyle name="常规 12 2" xfId="3457"/>
    <cellStyle name="常规 2 4" xfId="3458"/>
    <cellStyle name="适中 2 7" xfId="3459"/>
    <cellStyle name="输入 2 9 4" xfId="3460"/>
    <cellStyle name="输入 2 10 12" xfId="3461"/>
    <cellStyle name="常规 3 2 6 2" xfId="3462"/>
    <cellStyle name="标题 5 12 3" xfId="3463"/>
    <cellStyle name="计算 2 10 4 5" xfId="3464"/>
    <cellStyle name="计算 2 2 11" xfId="3465"/>
    <cellStyle name="计算 2 2 6 2 6" xfId="3466"/>
    <cellStyle name="计算 2 16 2 2" xfId="3467"/>
    <cellStyle name="计算 2 21 2 2" xfId="3468"/>
    <cellStyle name="输入 2 28 6" xfId="3469"/>
    <cellStyle name="百分比 5 2" xfId="3470"/>
    <cellStyle name="常规 8 3 2 2 2 2" xfId="3471"/>
    <cellStyle name="60% - 强调文字颜色 4 2 16" xfId="3472"/>
    <cellStyle name="计算 2 12 7 4" xfId="3473"/>
    <cellStyle name="标题 1 2 9 3" xfId="3474"/>
    <cellStyle name="常规 17 8" xfId="3475"/>
    <cellStyle name="计算 2 5 4 8" xfId="3476"/>
    <cellStyle name="汇总 2 12 9 2 5" xfId="3477"/>
    <cellStyle name="计算 2 13 3 6" xfId="3478"/>
    <cellStyle name="40% - 强调文字颜色 4 2 9 2" xfId="3479"/>
    <cellStyle name="常规 4 2 2" xfId="3480"/>
    <cellStyle name="输出 2 5 7 2 5" xfId="3481"/>
    <cellStyle name="注释 2 4 2" xfId="3482"/>
    <cellStyle name="常规 27 3 3 2 2" xfId="3483"/>
    <cellStyle name="汇总 2 14 2 2 6" xfId="3484"/>
    <cellStyle name="输入 2 15 3 3" xfId="3485"/>
    <cellStyle name="注释 2 13 13 3" xfId="3486"/>
    <cellStyle name="常规 43 3 5 2" xfId="3487"/>
    <cellStyle name="常规 38 3 5 2" xfId="3488"/>
    <cellStyle name="常规 22_导出数据1" xfId="3489"/>
    <cellStyle name="常规 17_导出数据1" xfId="3490"/>
    <cellStyle name="百分比 2 2 2 2 2 2" xfId="3491"/>
    <cellStyle name="输入 2 2 10 3 3" xfId="3492"/>
    <cellStyle name="注释 2 3 2 5" xfId="3493"/>
    <cellStyle name="输出 2 13 3" xfId="3494"/>
    <cellStyle name="输出 2 10 16" xfId="3495"/>
    <cellStyle name="输出 2 10 21" xfId="3496"/>
    <cellStyle name="输入 2 3 2 2 2" xfId="3497"/>
    <cellStyle name="计算 2 19 7" xfId="3498"/>
    <cellStyle name="汇总 2 3 6 2" xfId="3499"/>
    <cellStyle name="20% - 强调文字颜色 3 2 3 3 2" xfId="3500"/>
    <cellStyle name="汇总 2 14 2 7" xfId="3501"/>
    <cellStyle name="输入 2 13 11 4" xfId="3502"/>
    <cellStyle name="输入 2 11 7 6" xfId="3503"/>
    <cellStyle name="计算 2 2 11 2 4" xfId="3504"/>
    <cellStyle name="计算 2 3 14 4" xfId="3505"/>
    <cellStyle name="常规 10 2 3 3 2" xfId="3506"/>
    <cellStyle name="汇总 2 5 5 4" xfId="3507"/>
    <cellStyle name="常规 6 2 3_导出数据1" xfId="3508"/>
    <cellStyle name="汇总 2 2 2 4" xfId="3509"/>
    <cellStyle name="计算 2 5 7" xfId="3510"/>
    <cellStyle name="汇总 2 2 3 4 3" xfId="3511"/>
    <cellStyle name="输入 2 12 5 5" xfId="3512"/>
    <cellStyle name="常规 10 10" xfId="3513"/>
    <cellStyle name="汇总 2 11 3 2 5" xfId="3514"/>
    <cellStyle name="差 2 2 2" xfId="3515"/>
    <cellStyle name="注释 2 8 11 5" xfId="3516"/>
    <cellStyle name="输出 2 9 6 4" xfId="3517"/>
    <cellStyle name="输出 2 5 6" xfId="3518"/>
    <cellStyle name="输入 2 13 7 7" xfId="3519"/>
    <cellStyle name="计算 2 11 3 2 3" xfId="3520"/>
    <cellStyle name="汇总 2 5 14 4" xfId="3521"/>
    <cellStyle name="汇总 2 3 7 2 3" xfId="3522"/>
    <cellStyle name="百分比 3" xfId="3523"/>
    <cellStyle name="常规 12" xfId="3524"/>
    <cellStyle name="常规 19 10 2" xfId="3525"/>
    <cellStyle name="汇总 2 7 7 6" xfId="3526"/>
    <cellStyle name="输出 2 6 12 2" xfId="3527"/>
    <cellStyle name="注释 2 2 3 2 2 4" xfId="3528"/>
    <cellStyle name="输入 2 5 6 2 6" xfId="3529"/>
    <cellStyle name="计算 2 7 5 2" xfId="3530"/>
    <cellStyle name="常规 9 9" xfId="3531"/>
    <cellStyle name="常规 10 2 3_导出数据1" xfId="3532"/>
    <cellStyle name="常规 3 6 2 2 2" xfId="3533"/>
    <cellStyle name="输入 2 22 3 4" xfId="3534"/>
    <cellStyle name="汇总 2 2 8 2 2" xfId="3535"/>
    <cellStyle name="输出 2 12 5 2 6" xfId="3536"/>
    <cellStyle name="适中 2 17" xfId="3537"/>
    <cellStyle name="计算 2 2 9 2" xfId="3538"/>
    <cellStyle name="百分比 3 5 2 2" xfId="3539"/>
    <cellStyle name="输出 2 22 6" xfId="3540"/>
    <cellStyle name="输出 2 17 6" xfId="3541"/>
    <cellStyle name="输入 2 6 6 2 2" xfId="3542"/>
    <cellStyle name="输入 2 17 2 6" xfId="3543"/>
    <cellStyle name="输入 2 22 2 6" xfId="3544"/>
    <cellStyle name="汇总 2 14 3" xfId="3545"/>
    <cellStyle name="百分比 3 2 3" xfId="3546"/>
    <cellStyle name="常规 8 5 2 2" xfId="3547"/>
    <cellStyle name="40% - 强调文字颜色 2 2 3 5" xfId="3548"/>
    <cellStyle name="常规 10 2 2 4" xfId="3549"/>
    <cellStyle name="注释 3 4" xfId="3550"/>
    <cellStyle name="40% - 强调文字颜色 2 2 2" xfId="3551"/>
    <cellStyle name="差_人事科 数 2_导出数据1 2" xfId="3552"/>
    <cellStyle name="输入 2 4 6 6" xfId="3553"/>
    <cellStyle name="注释 2 2 11 4" xfId="3554"/>
    <cellStyle name="输出 2 11 18" xfId="3555"/>
    <cellStyle name="输出 2 11 23" xfId="3556"/>
    <cellStyle name="汇总 2 12 14 4" xfId="3557"/>
    <cellStyle name="汇总 2 2 2 2 3 6" xfId="3558"/>
    <cellStyle name="计算 2 12 16" xfId="3559"/>
    <cellStyle name="计算 2 12 21" xfId="3560"/>
    <cellStyle name="输出 2 7 8 5" xfId="3561"/>
    <cellStyle name="常规 34 3 5 2" xfId="3562"/>
    <cellStyle name="输入 2 9 9 2 3" xfId="3563"/>
    <cellStyle name="汇总 2 3 19" xfId="3564"/>
    <cellStyle name="汇总 2 3 24" xfId="3565"/>
    <cellStyle name="60% - 强调文字颜色 6 2 4" xfId="3566"/>
    <cellStyle name="注释 2 9 6" xfId="3567"/>
    <cellStyle name="计算 2 12 9 4" xfId="3568"/>
    <cellStyle name="汇总 2 9 6 2 6" xfId="3569"/>
    <cellStyle name="汇总 2 11 8 4" xfId="3570"/>
    <cellStyle name="注释 2 3 2 9" xfId="3571"/>
    <cellStyle name="40% - 强调文字颜色 4 2 4 2" xfId="3572"/>
    <cellStyle name="计算 2 4 5 7" xfId="3573"/>
    <cellStyle name="输出 2 4 3 2 5" xfId="3574"/>
    <cellStyle name="常规 45 3 2 2 2 2 2" xfId="3575"/>
    <cellStyle name="汇总 2 4" xfId="3576"/>
    <cellStyle name="汇总 2 10 4 2" xfId="3577"/>
    <cellStyle name="标题 2 2 15 2" xfId="3578"/>
    <cellStyle name="常规 7 2 5" xfId="3579"/>
    <cellStyle name="强调文字颜色 3 2 8" xfId="3580"/>
    <cellStyle name="注释 2 5 7 7" xfId="3581"/>
    <cellStyle name="计算 2 6 21" xfId="3582"/>
    <cellStyle name="计算 2 6 16" xfId="3583"/>
    <cellStyle name="注释 2 10 19" xfId="3584"/>
    <cellStyle name="计算 2 8 3 7" xfId="3585"/>
    <cellStyle name="常规 7 4_导出数据1" xfId="3586"/>
    <cellStyle name="输出 2 8 13 3" xfId="3587"/>
    <cellStyle name="20% - 强调文字颜色 4 2 2 3" xfId="3588"/>
    <cellStyle name="常规 6 5" xfId="3589"/>
    <cellStyle name="计算 2 3 20" xfId="3590"/>
    <cellStyle name="计算 2 3 15" xfId="3591"/>
    <cellStyle name="注释 2 8 6 2" xfId="3592"/>
    <cellStyle name="常规 2 13" xfId="3593"/>
    <cellStyle name="注释 2 9 2" xfId="3594"/>
    <cellStyle name="计算 2 21 2 6" xfId="3595"/>
    <cellStyle name="计算 2 16 2 6" xfId="3596"/>
    <cellStyle name="20% - 强调文字颜色 6 2 13" xfId="3597"/>
    <cellStyle name="汇总 2 13 6 6" xfId="3598"/>
    <cellStyle name="常规 7 2 2 4 2" xfId="3599"/>
    <cellStyle name="计算 2 27 2" xfId="3600"/>
    <cellStyle name="常规 12 3 2 2" xfId="3601"/>
    <cellStyle name="好_全院花名册2017.12起" xfId="3602"/>
    <cellStyle name="注释 2 10 12 4" xfId="3603"/>
    <cellStyle name="输入 2 10 9 6" xfId="3604"/>
    <cellStyle name="标题 2 2 6 2" xfId="3605"/>
    <cellStyle name="汇总 2 12 5 2" xfId="3606"/>
    <cellStyle name="常规 14 4 2 2 2" xfId="3607"/>
    <cellStyle name="40% - 强调文字颜色 6 2 9 2" xfId="3608"/>
    <cellStyle name="常规 9 3 2 2 2" xfId="3609"/>
    <cellStyle name="计算 2 22 4" xfId="3610"/>
    <cellStyle name="计算 2 17 4" xfId="3611"/>
    <cellStyle name="40% - 强调文字颜色 2 2 12 3" xfId="3612"/>
    <cellStyle name="60% - 强调文字颜色 4 2 5" xfId="3613"/>
    <cellStyle name="汇总 3 2" xfId="3614"/>
    <cellStyle name="百分比 2 8" xfId="3615"/>
    <cellStyle name="输入 2 7 3 2 3" xfId="3616"/>
    <cellStyle name="百分比 5 3 2" xfId="3617"/>
    <cellStyle name="计算 2 2 4 6" xfId="3618"/>
    <cellStyle name="输出 2 2 9 3" xfId="3619"/>
    <cellStyle name="40% - 强调文字颜色 4 2 12 2" xfId="3620"/>
    <cellStyle name="汇总 2 2 5 6" xfId="3621"/>
    <cellStyle name="汇总 2 12 2 5" xfId="3622"/>
    <cellStyle name="注释 3 2 2 2 2" xfId="3623"/>
    <cellStyle name="常规 5_导出数据1" xfId="3624"/>
    <cellStyle name="汇总 2 8 4 2 2" xfId="3625"/>
    <cellStyle name="计算 2 18 2 6" xfId="3626"/>
    <cellStyle name="计算 2 23 2 6" xfId="3627"/>
    <cellStyle name="强调文字颜色 4 2 13 2" xfId="3628"/>
    <cellStyle name="汇总 2 2 2 2 2 4" xfId="3629"/>
    <cellStyle name="汇总 2 12 13 2" xfId="3630"/>
    <cellStyle name="计算 3 4 3" xfId="3631"/>
    <cellStyle name="注释 3 2 3" xfId="3632"/>
    <cellStyle name="常规 10 2 2 2 3" xfId="3633"/>
    <cellStyle name="汇总 2 8 10" xfId="3634"/>
    <cellStyle name="常规 9 3 2" xfId="3635"/>
    <cellStyle name="计算 2 11 8" xfId="3636"/>
    <cellStyle name="注释 2 30 2" xfId="3637"/>
    <cellStyle name="注释 2 25 2" xfId="3638"/>
    <cellStyle name="常规 2 3 7" xfId="3639"/>
    <cellStyle name="注释 2 2 2 2 2 2 2" xfId="3640"/>
    <cellStyle name="输出 2 6 2 3" xfId="3641"/>
    <cellStyle name="标题 5 4 2" xfId="3642"/>
    <cellStyle name="汇总 2 9 6 2 4" xfId="3643"/>
    <cellStyle name="20% - 强调文字颜色 4 2 17" xfId="3644"/>
    <cellStyle name="40% - 强调文字颜色 2 2 3 3" xfId="3645"/>
    <cellStyle name="计算 2 4 14 2" xfId="3646"/>
    <cellStyle name="常规 26 3 2 2 2" xfId="3647"/>
    <cellStyle name="计算 2 10 11" xfId="3648"/>
    <cellStyle name="汇总 2 11 5 7" xfId="3649"/>
    <cellStyle name="计算 2 7 7 6" xfId="3650"/>
    <cellStyle name="40% - 强调文字颜色 4 2 17" xfId="3651"/>
    <cellStyle name="常规 2 8 7" xfId="3652"/>
    <cellStyle name="常规_Sheet1" xfId="3653"/>
    <cellStyle name="强调文字颜色 3 2 6 2" xfId="3654"/>
    <cellStyle name="计算 2 28 5" xfId="3655"/>
    <cellStyle name="常规 7 2 3 2" xfId="3656"/>
    <cellStyle name="注释 2 9 2 6" xfId="3657"/>
    <cellStyle name="常规 5 3 3" xfId="3658"/>
    <cellStyle name="计算 2 2 14" xfId="3659"/>
    <cellStyle name="汇总 2 13 10 5" xfId="3660"/>
    <cellStyle name="常规 41 6 2 2" xfId="3661"/>
    <cellStyle name="常规 36 6 2 2" xfId="3662"/>
    <cellStyle name="输出 2 13 3 2 6" xfId="3663"/>
    <cellStyle name="常规 6 3 2_导出数据1" xfId="3664"/>
    <cellStyle name="计算 2 8 4 3" xfId="3665"/>
    <cellStyle name="注释 2 2 2 5 4" xfId="3666"/>
    <cellStyle name="计算 2 6 13 2" xfId="3667"/>
    <cellStyle name="40% - 强调文字颜色 4 2 7" xfId="3668"/>
    <cellStyle name="40% - 强调文字颜色 1 2 7 3" xfId="3669"/>
    <cellStyle name="输出 2 2 4 2 4" xfId="3670"/>
    <cellStyle name="40% - 强调文字颜色 1 2 4 3" xfId="3671"/>
    <cellStyle name="注释 2 4 10 3 3" xfId="3672"/>
    <cellStyle name="20% - 强调文字颜色 6 2 12 2" xfId="3673"/>
    <cellStyle name="常规 9 10 2" xfId="3674"/>
    <cellStyle name="差 2 2 4" xfId="3675"/>
    <cellStyle name="注释 2 2 9 2" xfId="3676"/>
    <cellStyle name="输出 2 9 2 6" xfId="3677"/>
    <cellStyle name="20% - 强调文字颜色 2 2 14" xfId="3678"/>
    <cellStyle name="计算 2 2 5 2 4" xfId="3679"/>
    <cellStyle name="注释 2 3 4 6" xfId="3680"/>
    <cellStyle name="汇总 2 3 4 2 5" xfId="3681"/>
    <cellStyle name="输入 2 5 14 3" xfId="3682"/>
    <cellStyle name="汇总 2 8 5 2 4" xfId="3683"/>
    <cellStyle name="常规 8 10 2" xfId="3684"/>
    <cellStyle name="汇总 2 12 2 2 4" xfId="3685"/>
    <cellStyle name="常规 16 3 3" xfId="3686"/>
    <cellStyle name="常规 21 3 3" xfId="3687"/>
    <cellStyle name="强调文字颜色 4 2 9 2" xfId="3688"/>
    <cellStyle name="计算 2 13 11 5" xfId="3689"/>
    <cellStyle name="输入 2 5 16 2" xfId="3690"/>
    <cellStyle name="常规 17 2 5" xfId="3691"/>
    <cellStyle name="常规 22 2 5" xfId="3692"/>
    <cellStyle name="汇总 2 2 6 2 6" xfId="3693"/>
    <cellStyle name="常规 2 8 2" xfId="3694"/>
    <cellStyle name="计算 2 6 15 2" xfId="3695"/>
    <cellStyle name="计算 2 15 2 2 2" xfId="3696"/>
    <cellStyle name="汇总 2 11 10" xfId="3697"/>
    <cellStyle name="输入 2 3 6 2" xfId="3698"/>
    <cellStyle name="常规 2 2 5 3 2 2" xfId="3699"/>
    <cellStyle name="注释 2 10 6 5" xfId="3700"/>
    <cellStyle name="标题 4 2 8 3" xfId="3701"/>
    <cellStyle name="差 2 11 2" xfId="3702"/>
    <cellStyle name="常规 10 2 3 2" xfId="3703"/>
    <cellStyle name="标题 4 2 6 3" xfId="3704"/>
    <cellStyle name="计算 2 2 4 5" xfId="3705"/>
    <cellStyle name="60% - 强调文字颜色 6 4" xfId="3706"/>
    <cellStyle name="汇总 2 6 14 2" xfId="3707"/>
    <cellStyle name="计算 2 7 6 2 4" xfId="3708"/>
    <cellStyle name="强调文字颜色 1 2 5 2" xfId="3709"/>
    <cellStyle name="输入 2 2 11 2 3" xfId="3710"/>
    <cellStyle name="常规 4 2" xfId="3711"/>
    <cellStyle name="计算 2 10 7 6" xfId="3712"/>
    <cellStyle name="计算 2 13 9" xfId="3713"/>
    <cellStyle name="注释 2 8 3 2 4" xfId="3714"/>
    <cellStyle name="注释 2 5 8 5" xfId="3715"/>
    <cellStyle name="计算 2 2 19 2" xfId="3716"/>
    <cellStyle name="汇总 2 6 4 2 3" xfId="3717"/>
    <cellStyle name="计算 2 7 7 2" xfId="3718"/>
    <cellStyle name="汇总 2 5 9 2 2" xfId="3719"/>
    <cellStyle name="汇总 2 14 3 3" xfId="3720"/>
    <cellStyle name="汇总 2 9 9 2" xfId="3721"/>
    <cellStyle name="计算 2 11 11 4" xfId="3722"/>
    <cellStyle name="注释 2 12 2 4" xfId="3723"/>
    <cellStyle name="计算 2 13 2 2 2" xfId="3724"/>
    <cellStyle name="常规 26 3 2" xfId="3725"/>
    <cellStyle name="汇总 2 12 11 4" xfId="3726"/>
    <cellStyle name="汇总 2 10 4 4" xfId="3727"/>
    <cellStyle name="输入 2 4 6" xfId="3728"/>
    <cellStyle name="常规 45 4 2 2 2 2" xfId="3729"/>
    <cellStyle name="常规 9 3 2 2" xfId="3730"/>
    <cellStyle name="输入 2 12 13 5" xfId="3731"/>
    <cellStyle name="计算 2 13 4 8" xfId="3732"/>
    <cellStyle name="常规 14 6 2" xfId="3733"/>
    <cellStyle name="注释 2 8 8 5" xfId="3734"/>
    <cellStyle name="汇总 2 6 7 2 3" xfId="3735"/>
    <cellStyle name="计算 2 11 3 2 6" xfId="3736"/>
    <cellStyle name="40% - 强调文字颜色 3 2 9" xfId="3737"/>
    <cellStyle name="输出 2 8 12 2" xfId="3738"/>
    <cellStyle name="计算 2 2 2 2 2 3" xfId="3739"/>
    <cellStyle name="40% - 强调文字颜色 2 3 2" xfId="3740"/>
    <cellStyle name="计算 3 2 3 6" xfId="3741"/>
    <cellStyle name="注释 2 3 10 3 6" xfId="3742"/>
    <cellStyle name="汇总 2 2 2 2 3 5" xfId="3743"/>
    <cellStyle name="汇总 2 12 14 3" xfId="3744"/>
    <cellStyle name="常规 12 2 4 2 2" xfId="3745"/>
    <cellStyle name="输出 2 11 13" xfId="3746"/>
    <cellStyle name="计算 2 12 7 2 5" xfId="3747"/>
    <cellStyle name="40% - 强调文字颜色 4 2 6 2" xfId="3748"/>
    <cellStyle name="常规 45 3 3 2 2" xfId="3749"/>
    <cellStyle name="输入 2 5 21" xfId="3750"/>
    <cellStyle name="输入 2 5 16" xfId="3751"/>
    <cellStyle name="计算 2 8 13 3" xfId="3752"/>
    <cellStyle name="常规 11 4 2" xfId="3753"/>
    <cellStyle name="输出 2 13 3 2 5" xfId="3754"/>
    <cellStyle name="差 3 2 2" xfId="3755"/>
    <cellStyle name="常规 2 3 8" xfId="3756"/>
    <cellStyle name="注释 2 25 3" xfId="3757"/>
    <cellStyle name="注释 2 30 3" xfId="3758"/>
    <cellStyle name="输出 2 8 4 4" xfId="3759"/>
    <cellStyle name="标题 2 2 11 3" xfId="3760"/>
    <cellStyle name="注释 2 12 7 2 6" xfId="3761"/>
    <cellStyle name="计算 2 8 5 4" xfId="3762"/>
    <cellStyle name="常规 12 5 2 2" xfId="3763"/>
    <cellStyle name="好_Sheet1 2 2" xfId="3764"/>
    <cellStyle name="输入 2 6 14 2" xfId="3765"/>
    <cellStyle name="标题 2 3 3 2" xfId="3766"/>
    <cellStyle name="注释 2 3 8 2 2" xfId="3767"/>
    <cellStyle name="标题 5 2 2" xfId="3768"/>
    <cellStyle name="汇总 2 2 2 5 4" xfId="3769"/>
    <cellStyle name="输入 2 11 6 6" xfId="3770"/>
    <cellStyle name="注释 2 26 4" xfId="3771"/>
    <cellStyle name="输出 2 10 7 2 6" xfId="3772"/>
    <cellStyle name="注释 2 6 15 2" xfId="3773"/>
    <cellStyle name="常规 2 4 9" xfId="3774"/>
    <cellStyle name="常规 24 2 5 2" xfId="3775"/>
    <cellStyle name="常规 19 2 5 2" xfId="3776"/>
    <cellStyle name="汇总 2 13 16 3" xfId="3777"/>
    <cellStyle name="常规 9 2 4 2 2 2" xfId="3778"/>
    <cellStyle name="注释 2 6 9 2 5" xfId="3779"/>
    <cellStyle name="输入 2 3 23" xfId="3780"/>
    <cellStyle name="输入 2 3 18" xfId="3781"/>
    <cellStyle name="输出 2 5 9 3" xfId="3782"/>
    <cellStyle name="汇总 2 9 4 2 4" xfId="3783"/>
    <cellStyle name="20% - 强调文字颜色 6 2 3 3 2" xfId="3784"/>
    <cellStyle name="输出 2 4 8 2" xfId="3785"/>
    <cellStyle name="输出 2 5 12 2" xfId="3786"/>
    <cellStyle name="注释 3 2 2 4 2" xfId="3787"/>
    <cellStyle name="汇总 2 2 7 6" xfId="3788"/>
    <cellStyle name="汇总 2 2 15 4" xfId="3789"/>
    <cellStyle name="计算 2 12 3 2 2" xfId="3790"/>
    <cellStyle name="计算 2 13 9 4" xfId="3791"/>
    <cellStyle name="计算 2 7 3" xfId="3792"/>
    <cellStyle name="汇总 2 2 2" xfId="3793"/>
    <cellStyle name="汇总 2 10 9 2 4" xfId="3794"/>
    <cellStyle name="20% - 强调文字颜色 5 2 2 6" xfId="3795"/>
    <cellStyle name="常规 40 5" xfId="3796"/>
    <cellStyle name="计算 2 3 7 5" xfId="3797"/>
    <cellStyle name="常规 34 3 2" xfId="3798"/>
    <cellStyle name="标题 3 2 16" xfId="3799"/>
    <cellStyle name="汇总 2 8 7 2 6" xfId="3800"/>
    <cellStyle name="输入 2 19 2 4" xfId="3801"/>
    <cellStyle name="强调文字颜色 6 2 4" xfId="3802"/>
    <cellStyle name="计算 2 15 3 5" xfId="3803"/>
    <cellStyle name="标题 1 2 8" xfId="3804"/>
    <cellStyle name="注释 2 2 7 7" xfId="3805"/>
    <cellStyle name="计算 2 2 10 3 5" xfId="3806"/>
    <cellStyle name="常规 8 3 3 2 2" xfId="3807"/>
    <cellStyle name="汇总 3 4 3" xfId="3808"/>
    <cellStyle name="常规 27 5 2 2" xfId="3809"/>
    <cellStyle name="输入 2 8 13 2" xfId="3810"/>
    <cellStyle name="计算 2 5 4 3" xfId="3811"/>
    <cellStyle name="常规 16 3 3 2" xfId="3812"/>
    <cellStyle name="常规 21 3 3 2" xfId="3813"/>
    <cellStyle name="20% - 强调文字颜色 3 2 13" xfId="3814"/>
    <cellStyle name="计算 2 14 4 2" xfId="3815"/>
    <cellStyle name="常规 2 2 7 5" xfId="3816"/>
    <cellStyle name="计算 2 13 9 2 3" xfId="3817"/>
    <cellStyle name="常规 4 2 2 2" xfId="3818"/>
    <cellStyle name="常规 34 5_导出数据1" xfId="3819"/>
    <cellStyle name="输入 2 10 5 2 5" xfId="3820"/>
    <cellStyle name="标题 4 2 12" xfId="3821"/>
    <cellStyle name="常规 2 2 2 3 2" xfId="3822"/>
    <cellStyle name="输入 2 12 3 3" xfId="3823"/>
    <cellStyle name="输出 2 13 5 2 6" xfId="3824"/>
    <cellStyle name="常规 19 5 2" xfId="3825"/>
    <cellStyle name="常规 24 5 2" xfId="3826"/>
    <cellStyle name="常规 4 6 3_导出数据1" xfId="3827"/>
    <cellStyle name="常规 34 3 3 2 2" xfId="3828"/>
    <cellStyle name="计算 2 27 4" xfId="3829"/>
    <cellStyle name="输入 2 11 4 6" xfId="3830"/>
    <cellStyle name="常规 10 6 2 2" xfId="3831"/>
    <cellStyle name="注释 2 6 18" xfId="3832"/>
    <cellStyle name="汇总 2 2 2 3 4" xfId="3833"/>
    <cellStyle name="60% - 强调文字颜色 2 2" xfId="3834"/>
    <cellStyle name="注释 2 8 4 2 3" xfId="3835"/>
    <cellStyle name="计算 2 10 9 5" xfId="3836"/>
    <cellStyle name="计算 2 3 11" xfId="3837"/>
    <cellStyle name="常规 9 2 7" xfId="3838"/>
    <cellStyle name="汇总 2 12 6 2 2" xfId="3839"/>
    <cellStyle name="计算 2 14 2" xfId="3840"/>
    <cellStyle name="输入 2 2 5 5" xfId="3841"/>
    <cellStyle name="汇总 2 10 8 5" xfId="3842"/>
    <cellStyle name="20% - 强调文字颜色 3 2 14 2" xfId="3843"/>
    <cellStyle name="计算 2 2 7 2 3" xfId="3844"/>
    <cellStyle name="计算 2 11 4 2" xfId="3845"/>
    <cellStyle name="常规 12 4" xfId="3846"/>
    <cellStyle name="计算 2 5 8 2" xfId="3847"/>
    <cellStyle name="计算 2 7 7 2 5" xfId="3848"/>
    <cellStyle name="计算 2 2 12 3" xfId="3849"/>
    <cellStyle name="标题 5 14" xfId="3850"/>
    <cellStyle name="注释 2 2 2 2 2 3" xfId="3851"/>
    <cellStyle name="计算 2 18" xfId="3852"/>
    <cellStyle name="计算 2 23" xfId="3853"/>
    <cellStyle name="计算 2 5 4 2 5" xfId="3854"/>
    <cellStyle name="好 2 2 2" xfId="3855"/>
    <cellStyle name="注释 2 2 14 3" xfId="3856"/>
    <cellStyle name="输入 2 10 9 2 3" xfId="3857"/>
    <cellStyle name="输出 2 26 4" xfId="3858"/>
    <cellStyle name="百分比 2 5 2 2 2" xfId="3859"/>
    <cellStyle name="汇总 2 13 13 4" xfId="3860"/>
    <cellStyle name="计算 2 4 8 2" xfId="3861"/>
    <cellStyle name="常规 12 4 2 2 2" xfId="3862"/>
    <cellStyle name="注释 2 3 3 3" xfId="3863"/>
    <cellStyle name="常规 2 4 2 2 2 2" xfId="3864"/>
    <cellStyle name="60% - 强调文字颜色 6 2 16" xfId="3865"/>
    <cellStyle name="输出 2 20" xfId="3866"/>
    <cellStyle name="输出 2 15" xfId="3867"/>
    <cellStyle name="计算 2 2 4 2 6" xfId="3868"/>
    <cellStyle name="计算 2 6 15 3" xfId="3869"/>
    <cellStyle name="常规 6 2 2 2 2" xfId="3870"/>
    <cellStyle name="常规 37 5 2 2" xfId="3871"/>
    <cellStyle name="常规 42 5 2 2" xfId="3872"/>
    <cellStyle name="计算 2 14 2 2 3" xfId="3873"/>
    <cellStyle name="汇总 2 2 4 6" xfId="3874"/>
    <cellStyle name="适中 3 2 2" xfId="3875"/>
    <cellStyle name="输入 2 4 12 6" xfId="3876"/>
    <cellStyle name="注释 3 3 2 5" xfId="3877"/>
    <cellStyle name="输出 2 7 4 6" xfId="3878"/>
    <cellStyle name="计算 2 2 3 4 4" xfId="3879"/>
    <cellStyle name="汇总 2 8 4 2" xfId="3880"/>
    <cellStyle name="计算 2 5 13 5" xfId="3881"/>
    <cellStyle name="常规 11 2 2_导出数据1" xfId="3882"/>
    <cellStyle name="汇总 2 13 3 2 4" xfId="3883"/>
    <cellStyle name="60% - 强调文字颜色 1 2 6 2" xfId="3884"/>
    <cellStyle name="注释 2 2" xfId="3885"/>
    <cellStyle name="计算 2 14 4 6" xfId="3886"/>
    <cellStyle name="40% - 强调文字颜色 4 2 2 2" xfId="3887"/>
    <cellStyle name="40% - 强调文字颜色 5 3_导出数据1" xfId="3888"/>
    <cellStyle name="输出 2 4 10 4" xfId="3889"/>
    <cellStyle name="常规 7 2 8" xfId="3890"/>
    <cellStyle name="输出 2 12 2 2 4" xfId="3891"/>
    <cellStyle name="常规 34 3 3 2 2 2" xfId="3892"/>
    <cellStyle name="常规 11 2 3" xfId="3893"/>
    <cellStyle name="60% - 强调文字颜色 6 2 15 2" xfId="3894"/>
    <cellStyle name="标题 3 2 3 2" xfId="3895"/>
    <cellStyle name="计算 2 2 6 2 2" xfId="3896"/>
    <cellStyle name="20% - 强调文字颜色 4 2 8" xfId="3897"/>
    <cellStyle name="计算 2 18 2 4" xfId="3898"/>
    <cellStyle name="计算 2 23 2 4" xfId="3899"/>
    <cellStyle name="输入 2 6 3 2 5" xfId="3900"/>
    <cellStyle name="输入 2 6 5 3" xfId="3901"/>
    <cellStyle name="60% - 强调文字颜色 3" xfId="3902" builtinId="40"/>
    <cellStyle name="40% - 强调文字颜色 2 2 2 3 2" xfId="3903"/>
    <cellStyle name="汇总 2 8 18" xfId="3904"/>
    <cellStyle name="汇总 2 8 23" xfId="3905"/>
    <cellStyle name="汇总 2 10 4 7" xfId="3906"/>
    <cellStyle name="常规 3" xfId="3907"/>
    <cellStyle name="输出 2 12 3 2 5" xfId="3908"/>
    <cellStyle name="常规 10 3 3 2" xfId="3909"/>
    <cellStyle name="输入 2 12 3 2 5" xfId="3910"/>
    <cellStyle name="输入 2 12 19" xfId="3911"/>
    <cellStyle name="40% - 强调文字颜色 6 3 3 2" xfId="3912"/>
    <cellStyle name="汇总 2 2 3 2 2 5" xfId="3913"/>
    <cellStyle name="汇总 2 3 14 4" xfId="3914"/>
    <cellStyle name="输出 2 11 3 7" xfId="3915"/>
    <cellStyle name="汇总 2 7 3 6" xfId="3916"/>
    <cellStyle name="计算 2 4 4 2 2" xfId="3917"/>
    <cellStyle name="输出 2 8 2 6" xfId="3918"/>
    <cellStyle name="计算 2 2 4 2 4" xfId="3919"/>
    <cellStyle name="输出 2 13" xfId="3920"/>
    <cellStyle name="好_导出数据1 2_导出数据1" xfId="3921"/>
    <cellStyle name="注释 2 3 27" xfId="3922"/>
    <cellStyle name="计算 2 13 8 4" xfId="3923"/>
    <cellStyle name="输出 2 11 3 2 3" xfId="3924"/>
    <cellStyle name="40% - 强调文字颜色 5 2 11 3" xfId="3925"/>
    <cellStyle name="计算 3 5 3" xfId="3926"/>
    <cellStyle name="输出 2 2 19" xfId="3927"/>
    <cellStyle name="输出 2 3 7 7" xfId="3928"/>
    <cellStyle name="计算 2 9 10 6" xfId="3929"/>
    <cellStyle name="注释 2 9 3 3" xfId="3930"/>
    <cellStyle name="输入 2 13 11 6" xfId="3931"/>
    <cellStyle name="注释 2 14 6" xfId="3932"/>
    <cellStyle name="常规 2 4 14" xfId="3933"/>
    <cellStyle name="注释 3 2 4 2 6" xfId="3934"/>
    <cellStyle name="输出 2 11 2 4" xfId="3935"/>
    <cellStyle name="强调文字颜色 1 2 15" xfId="3936"/>
    <cellStyle name="计算 2 7" xfId="3937"/>
    <cellStyle name="常规 5 2 3 2 2" xfId="3938"/>
    <cellStyle name="常规 14 2" xfId="3939"/>
    <cellStyle name="百分比 5 3" xfId="3940"/>
    <cellStyle name="注释 3 3 4 6" xfId="3941"/>
    <cellStyle name="输出 2 13 7 4" xfId="3942"/>
    <cellStyle name="输出 2 4 3 2 6" xfId="3943"/>
    <cellStyle name="计算 2 8 4 6" xfId="3944"/>
    <cellStyle name="常规 2 2 9 2" xfId="3945"/>
    <cellStyle name="常规 7 7" xfId="3946"/>
    <cellStyle name="计算 2 12 15 2" xfId="3947"/>
    <cellStyle name="常规 20 2 2 2 2 2" xfId="3948"/>
    <cellStyle name="常规 27 2 5" xfId="3949"/>
    <cellStyle name="计算 2 13 3 5" xfId="3950"/>
    <cellStyle name="常规 28_导出数据1" xfId="3951"/>
    <cellStyle name="输入 2 30 4" xfId="3952"/>
    <cellStyle name="输入 2 25 4" xfId="3953"/>
    <cellStyle name="常规 41 3 2 3 2" xfId="3954"/>
    <cellStyle name="常规 36 3 2 3 2" xfId="3955"/>
    <cellStyle name="输出 2 5 9 7" xfId="3956"/>
    <cellStyle name="汇总 2 6 9 3" xfId="3957"/>
    <cellStyle name="输出 2 12 9 2 2" xfId="3958"/>
    <cellStyle name="计算 2 6 13 6" xfId="3959"/>
    <cellStyle name="计算 2 12 6 4" xfId="3960"/>
    <cellStyle name="注释 2 13 17" xfId="3961"/>
    <cellStyle name="注释 2 13 22" xfId="3962"/>
    <cellStyle name="常规 21 4 2 2 2" xfId="3963"/>
    <cellStyle name="常规 16 4 2 2 2" xfId="3964"/>
    <cellStyle name="输出 2 11 16 3" xfId="3965"/>
    <cellStyle name="常规 9 2 5" xfId="3966"/>
    <cellStyle name="计算 2 14 2 2 4" xfId="3967"/>
    <cellStyle name="注释 2 10 2 3" xfId="3968"/>
    <cellStyle name="注释 2 11 20" xfId="3969"/>
    <cellStyle name="注释 2 11 15" xfId="3970"/>
    <cellStyle name="计算 2 8 5 6" xfId="3971"/>
    <cellStyle name="计算 2 9 16 2" xfId="3972"/>
    <cellStyle name="汇总 2 13 15" xfId="3973"/>
    <cellStyle name="汇总 2 13 20" xfId="3974"/>
    <cellStyle name="输出 2 8 14 2" xfId="3975"/>
    <cellStyle name="计算 2 2 2 2 6" xfId="3976"/>
    <cellStyle name="检查单元格 3 2 2" xfId="3977"/>
    <cellStyle name="常规 6 2_Sheet1" xfId="3978"/>
    <cellStyle name="常规 7 2 3 3" xfId="3979"/>
    <cellStyle name="注释 2 10 6 2" xfId="3980"/>
    <cellStyle name="20% - 强调文字颜色 6 3_导出数据1" xfId="3981"/>
    <cellStyle name="输出 2 4 4 2 3" xfId="3982"/>
    <cellStyle name="好_汇总 2 2_导出数据1 2" xfId="3983"/>
    <cellStyle name="常规 10 2 7 2" xfId="3984"/>
    <cellStyle name="常规 20 6" xfId="3985"/>
    <cellStyle name="输入 2 5 4 2" xfId="3986"/>
    <cellStyle name="常规 6 3 2 2 2" xfId="3987"/>
    <cellStyle name="常规 4 3 2 2 2" xfId="3988"/>
    <cellStyle name="常规 34 2 2 2 2 2 2" xfId="3989"/>
    <cellStyle name="常规 14 2 3 2 2" xfId="3990"/>
    <cellStyle name="注释 2 4 2 3 2" xfId="3991"/>
    <cellStyle name="输出 2 7 5 2 5" xfId="3992"/>
    <cellStyle name="常规 10 3 4" xfId="3993"/>
    <cellStyle name="标题 2 2" xfId="3994"/>
    <cellStyle name="常规 10 3 2 3" xfId="3995"/>
    <cellStyle name="常规 36 2 4" xfId="3996"/>
    <cellStyle name="常规 41 2 4" xfId="3997"/>
    <cellStyle name="计算 2 2 9 6" xfId="3998"/>
    <cellStyle name="汇总 2 11 3 2 4" xfId="3999"/>
    <cellStyle name="标题 5 7" xfId="4000"/>
    <cellStyle name="汇总 2 6 2 2 5" xfId="4001"/>
    <cellStyle name="常规 24 3 2 2 2" xfId="4002"/>
    <cellStyle name="常规 19 3 2 2 2" xfId="4003"/>
    <cellStyle name="注释 2 3 8 7" xfId="4004"/>
    <cellStyle name="输入 2 3 11 6" xfId="4005"/>
    <cellStyle name="汇总 2 3 14 6" xfId="4006"/>
    <cellStyle name="输出 2 10 10 3" xfId="4007"/>
    <cellStyle name="输出 2 4 9 2" xfId="4008"/>
    <cellStyle name="常规 4 8 2 2" xfId="4009"/>
    <cellStyle name="汇总 2 2" xfId="4010"/>
    <cellStyle name="输出 2 12 4 2 4" xfId="4011"/>
    <cellStyle name="输出 2 9 9 2" xfId="4012"/>
    <cellStyle name="计算 2 11 4 8" xfId="4013"/>
    <cellStyle name="标题 3 2 13 3" xfId="4014"/>
    <cellStyle name="强调文字颜色 2 2 13 2" xfId="4015"/>
    <cellStyle name="注释 2 7 4 5" xfId="4016"/>
    <cellStyle name="常规 3 5 2" xfId="4017"/>
    <cellStyle name="计算 2 12 4 2 5" xfId="4018"/>
    <cellStyle name="常规 5 7 2" xfId="4019"/>
    <cellStyle name="常规 2 2 7 2 2" xfId="4020"/>
    <cellStyle name="注释 2 9 6 5" xfId="4021"/>
    <cellStyle name="汇总 2 10 7 2 3" xfId="4022"/>
    <cellStyle name="汇总 2 6 4 2 6" xfId="4023"/>
    <cellStyle name="常规 40 3 2_导出数据1" xfId="4024"/>
    <cellStyle name="注释 2 8" xfId="4025"/>
    <cellStyle name="注释 2 2 14 2" xfId="4026"/>
    <cellStyle name="计算 2 3 12 3" xfId="4027"/>
    <cellStyle name="计算 2 5 7 2 6" xfId="4028"/>
    <cellStyle name="输入 2 4 4 5" xfId="4029"/>
    <cellStyle name="常规 40 3 5 2 2" xfId="4030"/>
    <cellStyle name="计算 2 12 16 2" xfId="4031"/>
    <cellStyle name="常规 7" xfId="4032"/>
    <cellStyle name="计算 2 6 9 4" xfId="4033"/>
    <cellStyle name="常规 2 3 2" xfId="4034"/>
    <cellStyle name="输入 2 9 6 7" xfId="4035"/>
    <cellStyle name="40% - 强调文字颜色 4 2 2 2 2 2" xfId="4036"/>
    <cellStyle name="常规 34 2 2 2 2" xfId="4037"/>
    <cellStyle name="注释 2 8 2 5" xfId="4038"/>
    <cellStyle name="注释 2 6 10 4" xfId="4039"/>
    <cellStyle name="输入 2 13 13 6" xfId="4040"/>
    <cellStyle name="注释 2 12 3 2" xfId="4041"/>
    <cellStyle name="注释 2 21 6" xfId="4042"/>
    <cellStyle name="注释 2 16 6" xfId="4043"/>
    <cellStyle name="汇总 2 5 3 4" xfId="4044"/>
    <cellStyle name="常规 37 5 2" xfId="4045"/>
    <cellStyle name="常规 42 5 2" xfId="4046"/>
    <cellStyle name="汇总 2 26 2" xfId="4047"/>
    <cellStyle name="常规 5 5 3" xfId="4048"/>
    <cellStyle name="输入 2 2 28" xfId="4049"/>
    <cellStyle name="计算 2 6 7 2 5" xfId="4050"/>
    <cellStyle name="计算 2 13 9 2 2" xfId="4051"/>
    <cellStyle name="常规 20 2 5 2" xfId="4052"/>
    <cellStyle name="常规 10 7" xfId="4053"/>
    <cellStyle name="常规 10 2 4 2 2" xfId="4054"/>
    <cellStyle name="常规 7 3 4" xfId="4055"/>
    <cellStyle name="标题 1 2 2 2" xfId="4056"/>
    <cellStyle name="计算 2 29 2" xfId="4057"/>
    <cellStyle name="常规 8 3 2 2" xfId="4058"/>
    <cellStyle name="计算 2 12 4 6" xfId="4059"/>
    <cellStyle name="注释 2 7 9 2 3" xfId="4060"/>
    <cellStyle name="标题 1 2 15" xfId="4061"/>
    <cellStyle name="常规 2 3 5 2 2" xfId="4062"/>
    <cellStyle name="汇总 2 2 14 5" xfId="4063"/>
    <cellStyle name="注释 3 2 8" xfId="4064"/>
    <cellStyle name="输出 2 12 9 3" xfId="4065"/>
    <cellStyle name="常规 4 2 2 3" xfId="4066"/>
    <cellStyle name="常规 40 3" xfId="4067"/>
    <cellStyle name="计算 2 3 7 3" xfId="4068"/>
    <cellStyle name="输出 2 7 5 2 3" xfId="4069"/>
    <cellStyle name="常规 40_Sheet1" xfId="4070"/>
    <cellStyle name="汇总 2 12 4 2 6" xfId="4071"/>
    <cellStyle name="好 2 5" xfId="4072"/>
    <cellStyle name="常规 26 4 2 2" xfId="4073"/>
    <cellStyle name="输入 2 21 2 2" xfId="4074"/>
    <cellStyle name="输入 2 16 2 2" xfId="4075"/>
    <cellStyle name="差 2 2" xfId="4076"/>
    <cellStyle name="计算 2 20 2 6" xfId="4077"/>
    <cellStyle name="计算 2 15 2 6" xfId="4078"/>
    <cellStyle name="好_人事科 数_导出数据1 2" xfId="4079"/>
    <cellStyle name="常规 11 4 3" xfId="4080"/>
    <cellStyle name="常规 10 4 3 2" xfId="4081"/>
    <cellStyle name="输入 2 13 6 2 6" xfId="4082"/>
    <cellStyle name="20% - 强调文字颜色 5 4 2" xfId="4083"/>
    <cellStyle name="计算 2 11 3 2 4" xfId="4084"/>
    <cellStyle name="输出 2 5 7" xfId="4085"/>
    <cellStyle name="常规 11 2 2 3" xfId="4086"/>
    <cellStyle name="汇总 3_导出数据1" xfId="4087"/>
    <cellStyle name="20% - 强调文字颜色 6 2 12 3" xfId="4088"/>
    <cellStyle name="输出 2 4 10" xfId="4089"/>
    <cellStyle name="注释 2 9 2 2 2" xfId="4090"/>
  </cellStyles>
  <tableStyles count="0" defaultTableStyle="TableStyleMedium2"/>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37"/>
  <sheetViews>
    <sheetView tabSelected="1" topLeftCell="A51" workbookViewId="0">
      <selection activeCell="G13" sqref="G13"/>
    </sheetView>
  </sheetViews>
  <sheetFormatPr defaultColWidth="9" defaultRowHeight="14.25" outlineLevelCol="3"/>
  <cols>
    <col min="1" max="1" width="7.625" style="380" customWidth="true"/>
    <col min="2" max="2" width="41.125" style="381" customWidth="true"/>
    <col min="3" max="3" width="20" customWidth="true"/>
    <col min="4" max="4" width="63.4583333333333" style="49" customWidth="true"/>
  </cols>
  <sheetData>
    <row r="1" ht="27" customHeight="true" spans="1:1">
      <c r="A1" s="382" t="s">
        <v>0</v>
      </c>
    </row>
    <row r="2" ht="38" customHeight="true" spans="1:4">
      <c r="A2" s="383" t="s">
        <v>1</v>
      </c>
      <c r="B2" s="383"/>
      <c r="C2" s="383"/>
      <c r="D2" s="384"/>
    </row>
    <row r="3" s="378" customFormat="true" ht="21" customHeight="true" spans="1:4">
      <c r="A3" s="385" t="s">
        <v>2</v>
      </c>
      <c r="B3" s="386" t="s">
        <v>3</v>
      </c>
      <c r="C3" s="386" t="s">
        <v>4</v>
      </c>
      <c r="D3" s="387" t="s">
        <v>5</v>
      </c>
    </row>
    <row r="4" ht="18.75" spans="1:4">
      <c r="A4" s="388">
        <v>1</v>
      </c>
      <c r="B4" s="389" t="s">
        <v>6</v>
      </c>
      <c r="C4" s="390" t="s">
        <v>7</v>
      </c>
      <c r="D4" s="390" t="s">
        <v>8</v>
      </c>
    </row>
    <row r="5" ht="18.75" spans="1:4">
      <c r="A5" s="388">
        <v>2</v>
      </c>
      <c r="B5" s="389" t="s">
        <v>9</v>
      </c>
      <c r="C5" s="391" t="s">
        <v>10</v>
      </c>
      <c r="D5" s="392" t="s">
        <v>11</v>
      </c>
    </row>
    <row r="6" ht="18.75" spans="1:4">
      <c r="A6" s="388">
        <f>A5+1</f>
        <v>3</v>
      </c>
      <c r="B6" s="389" t="s">
        <v>12</v>
      </c>
      <c r="C6" s="393" t="s">
        <v>13</v>
      </c>
      <c r="D6" s="394" t="s">
        <v>14</v>
      </c>
    </row>
    <row r="7" ht="18.75" spans="1:4">
      <c r="A7" s="388">
        <f t="shared" ref="A7:A38" si="0">A6+1</f>
        <v>4</v>
      </c>
      <c r="B7" s="389" t="s">
        <v>15</v>
      </c>
      <c r="C7" s="393" t="s">
        <v>16</v>
      </c>
      <c r="D7" s="394" t="s">
        <v>17</v>
      </c>
    </row>
    <row r="8" ht="18.75" spans="1:4">
      <c r="A8" s="388">
        <f t="shared" si="0"/>
        <v>5</v>
      </c>
      <c r="B8" s="389" t="s">
        <v>18</v>
      </c>
      <c r="C8" s="393" t="s">
        <v>19</v>
      </c>
      <c r="D8" s="394" t="s">
        <v>20</v>
      </c>
    </row>
    <row r="9" ht="18.75" spans="1:4">
      <c r="A9" s="388">
        <f t="shared" si="0"/>
        <v>6</v>
      </c>
      <c r="B9" s="389" t="s">
        <v>21</v>
      </c>
      <c r="C9" s="390" t="s">
        <v>22</v>
      </c>
      <c r="D9" s="395" t="s">
        <v>23</v>
      </c>
    </row>
    <row r="10" ht="18.75" spans="1:4">
      <c r="A10" s="388">
        <f t="shared" si="0"/>
        <v>7</v>
      </c>
      <c r="B10" s="389" t="s">
        <v>24</v>
      </c>
      <c r="C10" s="396" t="s">
        <v>25</v>
      </c>
      <c r="D10" s="397" t="s">
        <v>26</v>
      </c>
    </row>
    <row r="11" ht="18.75" spans="1:4">
      <c r="A11" s="388">
        <f t="shared" si="0"/>
        <v>8</v>
      </c>
      <c r="B11" s="389" t="s">
        <v>27</v>
      </c>
      <c r="C11" s="398" t="s">
        <v>28</v>
      </c>
      <c r="D11" s="394" t="s">
        <v>29</v>
      </c>
    </row>
    <row r="12" ht="18.75" spans="1:4">
      <c r="A12" s="388">
        <f t="shared" si="0"/>
        <v>9</v>
      </c>
      <c r="B12" s="389" t="s">
        <v>30</v>
      </c>
      <c r="C12" s="398" t="s">
        <v>31</v>
      </c>
      <c r="D12" s="399" t="s">
        <v>32</v>
      </c>
    </row>
    <row r="13" ht="37.5" spans="1:4">
      <c r="A13" s="388">
        <f t="shared" si="0"/>
        <v>10</v>
      </c>
      <c r="B13" s="389" t="s">
        <v>33</v>
      </c>
      <c r="C13" s="398" t="s">
        <v>34</v>
      </c>
      <c r="D13" s="394" t="s">
        <v>35</v>
      </c>
    </row>
    <row r="14" ht="18.75" spans="1:4">
      <c r="A14" s="388">
        <f t="shared" si="0"/>
        <v>11</v>
      </c>
      <c r="B14" s="389" t="s">
        <v>36</v>
      </c>
      <c r="C14" s="398" t="s">
        <v>37</v>
      </c>
      <c r="D14" s="394" t="s">
        <v>38</v>
      </c>
    </row>
    <row r="15" ht="18.75" spans="1:4">
      <c r="A15" s="388">
        <f t="shared" si="0"/>
        <v>12</v>
      </c>
      <c r="B15" s="389" t="s">
        <v>39</v>
      </c>
      <c r="C15" s="393" t="s">
        <v>40</v>
      </c>
      <c r="D15" s="400" t="s">
        <v>41</v>
      </c>
    </row>
    <row r="16" ht="18.75" spans="1:4">
      <c r="A16" s="388">
        <f t="shared" si="0"/>
        <v>13</v>
      </c>
      <c r="B16" s="389" t="s">
        <v>42</v>
      </c>
      <c r="C16" s="398" t="s">
        <v>43</v>
      </c>
      <c r="D16" s="394" t="s">
        <v>44</v>
      </c>
    </row>
    <row r="17" ht="18.75" spans="1:4">
      <c r="A17" s="388">
        <f t="shared" si="0"/>
        <v>14</v>
      </c>
      <c r="B17" s="389" t="s">
        <v>45</v>
      </c>
      <c r="C17" s="398" t="s">
        <v>46</v>
      </c>
      <c r="D17" s="394" t="s">
        <v>47</v>
      </c>
    </row>
    <row r="18" ht="18.75" spans="1:4">
      <c r="A18" s="388">
        <f t="shared" si="0"/>
        <v>15</v>
      </c>
      <c r="B18" s="389" t="s">
        <v>48</v>
      </c>
      <c r="C18" s="398" t="s">
        <v>49</v>
      </c>
      <c r="D18" s="401" t="s">
        <v>50</v>
      </c>
    </row>
    <row r="19" ht="18.75" spans="1:4">
      <c r="A19" s="388">
        <f t="shared" si="0"/>
        <v>16</v>
      </c>
      <c r="B19" s="389" t="s">
        <v>51</v>
      </c>
      <c r="C19" s="393" t="s">
        <v>52</v>
      </c>
      <c r="D19" s="394" t="s">
        <v>53</v>
      </c>
    </row>
    <row r="20" ht="18.75" spans="1:4">
      <c r="A20" s="388">
        <f t="shared" si="0"/>
        <v>17</v>
      </c>
      <c r="B20" s="389" t="s">
        <v>54</v>
      </c>
      <c r="C20" s="398" t="s">
        <v>55</v>
      </c>
      <c r="D20" s="394" t="s">
        <v>56</v>
      </c>
    </row>
    <row r="21" ht="18.75" spans="1:4">
      <c r="A21" s="388">
        <f t="shared" si="0"/>
        <v>18</v>
      </c>
      <c r="B21" s="389" t="s">
        <v>57</v>
      </c>
      <c r="C21" s="398" t="s">
        <v>58</v>
      </c>
      <c r="D21" s="394" t="s">
        <v>59</v>
      </c>
    </row>
    <row r="22" ht="18.75" spans="1:4">
      <c r="A22" s="388">
        <f t="shared" si="0"/>
        <v>19</v>
      </c>
      <c r="B22" s="389" t="s">
        <v>60</v>
      </c>
      <c r="C22" s="398" t="s">
        <v>61</v>
      </c>
      <c r="D22" s="394" t="s">
        <v>62</v>
      </c>
    </row>
    <row r="23" ht="18.75" spans="1:4">
      <c r="A23" s="388">
        <f t="shared" si="0"/>
        <v>20</v>
      </c>
      <c r="B23" s="389" t="s">
        <v>63</v>
      </c>
      <c r="C23" s="391" t="s">
        <v>64</v>
      </c>
      <c r="D23" s="394" t="s">
        <v>65</v>
      </c>
    </row>
    <row r="24" ht="18.75" spans="1:4">
      <c r="A24" s="388">
        <f t="shared" si="0"/>
        <v>21</v>
      </c>
      <c r="B24" s="389" t="s">
        <v>66</v>
      </c>
      <c r="C24" s="402" t="s">
        <v>67</v>
      </c>
      <c r="D24" s="391" t="s">
        <v>68</v>
      </c>
    </row>
    <row r="25" ht="18.75" spans="1:4">
      <c r="A25" s="388">
        <f t="shared" si="0"/>
        <v>22</v>
      </c>
      <c r="B25" s="389" t="s">
        <v>69</v>
      </c>
      <c r="C25" s="403">
        <v>250404027</v>
      </c>
      <c r="D25" s="396" t="s">
        <v>70</v>
      </c>
    </row>
    <row r="26" ht="18.75" spans="1:4">
      <c r="A26" s="388">
        <f t="shared" si="0"/>
        <v>23</v>
      </c>
      <c r="B26" s="389" t="s">
        <v>71</v>
      </c>
      <c r="C26" s="391" t="s">
        <v>72</v>
      </c>
      <c r="D26" s="402" t="s">
        <v>73</v>
      </c>
    </row>
    <row r="27" ht="18.75" spans="1:4">
      <c r="A27" s="388">
        <f t="shared" si="0"/>
        <v>24</v>
      </c>
      <c r="B27" s="389" t="s">
        <v>74</v>
      </c>
      <c r="C27" s="398" t="s">
        <v>75</v>
      </c>
      <c r="D27" s="395" t="s">
        <v>76</v>
      </c>
    </row>
    <row r="28" ht="18.75" spans="1:4">
      <c r="A28" s="388">
        <f t="shared" si="0"/>
        <v>25</v>
      </c>
      <c r="B28" s="389" t="s">
        <v>77</v>
      </c>
      <c r="C28" s="393" t="s">
        <v>78</v>
      </c>
      <c r="D28" s="394" t="s">
        <v>79</v>
      </c>
    </row>
    <row r="29" ht="18.75" spans="1:4">
      <c r="A29" s="388">
        <f t="shared" si="0"/>
        <v>26</v>
      </c>
      <c r="B29" s="389" t="s">
        <v>80</v>
      </c>
      <c r="C29" s="393" t="s">
        <v>81</v>
      </c>
      <c r="D29" s="394" t="s">
        <v>82</v>
      </c>
    </row>
    <row r="30" ht="18.75" spans="1:4">
      <c r="A30" s="388">
        <f t="shared" si="0"/>
        <v>27</v>
      </c>
      <c r="B30" s="389" t="s">
        <v>83</v>
      </c>
      <c r="C30" s="393" t="s">
        <v>84</v>
      </c>
      <c r="D30" s="394" t="s">
        <v>85</v>
      </c>
    </row>
    <row r="31" ht="18.75" spans="1:4">
      <c r="A31" s="388">
        <f t="shared" si="0"/>
        <v>28</v>
      </c>
      <c r="B31" s="389" t="s">
        <v>86</v>
      </c>
      <c r="C31" s="393" t="s">
        <v>87</v>
      </c>
      <c r="D31" s="394" t="s">
        <v>88</v>
      </c>
    </row>
    <row r="32" ht="37.5" spans="1:4">
      <c r="A32" s="388">
        <f t="shared" si="0"/>
        <v>29</v>
      </c>
      <c r="B32" s="389" t="s">
        <v>89</v>
      </c>
      <c r="C32" s="390" t="s">
        <v>90</v>
      </c>
      <c r="D32" s="395" t="s">
        <v>91</v>
      </c>
    </row>
    <row r="33" ht="37.5" spans="1:4">
      <c r="A33" s="388">
        <f t="shared" si="0"/>
        <v>30</v>
      </c>
      <c r="B33" s="389" t="s">
        <v>92</v>
      </c>
      <c r="C33" s="390" t="s">
        <v>93</v>
      </c>
      <c r="D33" s="395" t="s">
        <v>94</v>
      </c>
    </row>
    <row r="34" ht="37.5" spans="1:4">
      <c r="A34" s="388">
        <f t="shared" si="0"/>
        <v>31</v>
      </c>
      <c r="B34" s="389" t="s">
        <v>95</v>
      </c>
      <c r="C34" s="393" t="s">
        <v>96</v>
      </c>
      <c r="D34" s="404" t="s">
        <v>97</v>
      </c>
    </row>
    <row r="35" ht="37.5" spans="1:4">
      <c r="A35" s="388">
        <f t="shared" si="0"/>
        <v>32</v>
      </c>
      <c r="B35" s="389" t="s">
        <v>98</v>
      </c>
      <c r="C35" s="393" t="s">
        <v>99</v>
      </c>
      <c r="D35" s="405" t="s">
        <v>100</v>
      </c>
    </row>
    <row r="36" ht="37.5" spans="1:4">
      <c r="A36" s="388">
        <f t="shared" si="0"/>
        <v>33</v>
      </c>
      <c r="B36" s="389" t="s">
        <v>101</v>
      </c>
      <c r="C36" s="393" t="s">
        <v>102</v>
      </c>
      <c r="D36" s="405" t="s">
        <v>103</v>
      </c>
    </row>
    <row r="37" ht="18.75" spans="1:4">
      <c r="A37" s="388">
        <f t="shared" si="0"/>
        <v>34</v>
      </c>
      <c r="B37" s="389" t="s">
        <v>104</v>
      </c>
      <c r="C37" s="393" t="s">
        <v>105</v>
      </c>
      <c r="D37" s="394" t="s">
        <v>106</v>
      </c>
    </row>
    <row r="38" ht="18.75" spans="1:4">
      <c r="A38" s="388">
        <f t="shared" si="0"/>
        <v>35</v>
      </c>
      <c r="B38" s="389" t="s">
        <v>107</v>
      </c>
      <c r="C38" s="393" t="s">
        <v>108</v>
      </c>
      <c r="D38" s="394" t="s">
        <v>109</v>
      </c>
    </row>
    <row r="39" ht="18.75" spans="1:4">
      <c r="A39" s="388">
        <f t="shared" ref="A39:A70" si="1">A38+1</f>
        <v>36</v>
      </c>
      <c r="B39" s="389" t="s">
        <v>110</v>
      </c>
      <c r="C39" s="393" t="s">
        <v>111</v>
      </c>
      <c r="D39" s="394" t="s">
        <v>112</v>
      </c>
    </row>
    <row r="40" ht="18.75" spans="1:4">
      <c r="A40" s="388">
        <f t="shared" si="1"/>
        <v>37</v>
      </c>
      <c r="B40" s="389" t="s">
        <v>113</v>
      </c>
      <c r="C40" s="393" t="s">
        <v>114</v>
      </c>
      <c r="D40" s="394" t="s">
        <v>115</v>
      </c>
    </row>
    <row r="41" ht="18.75" spans="1:4">
      <c r="A41" s="388">
        <f t="shared" si="1"/>
        <v>38</v>
      </c>
      <c r="B41" s="389" t="s">
        <v>116</v>
      </c>
      <c r="C41" s="393" t="s">
        <v>117</v>
      </c>
      <c r="D41" s="394" t="s">
        <v>118</v>
      </c>
    </row>
    <row r="42" ht="18.75" spans="1:4">
      <c r="A42" s="388">
        <f t="shared" si="1"/>
        <v>39</v>
      </c>
      <c r="B42" s="389" t="s">
        <v>119</v>
      </c>
      <c r="C42" s="393" t="s">
        <v>120</v>
      </c>
      <c r="D42" s="394" t="s">
        <v>121</v>
      </c>
    </row>
    <row r="43" ht="18.75" spans="1:4">
      <c r="A43" s="388">
        <f t="shared" si="1"/>
        <v>40</v>
      </c>
      <c r="B43" s="389" t="s">
        <v>122</v>
      </c>
      <c r="C43" s="393" t="s">
        <v>123</v>
      </c>
      <c r="D43" s="394" t="s">
        <v>124</v>
      </c>
    </row>
    <row r="44" ht="18.75" spans="1:4">
      <c r="A44" s="388">
        <f t="shared" si="1"/>
        <v>41</v>
      </c>
      <c r="B44" s="389" t="s">
        <v>125</v>
      </c>
      <c r="C44" s="406" t="s">
        <v>126</v>
      </c>
      <c r="D44" s="406" t="s">
        <v>127</v>
      </c>
    </row>
    <row r="45" ht="18.75" spans="1:4">
      <c r="A45" s="388">
        <f t="shared" si="1"/>
        <v>42</v>
      </c>
      <c r="B45" s="389" t="s">
        <v>128</v>
      </c>
      <c r="C45" s="391" t="s">
        <v>129</v>
      </c>
      <c r="D45" s="402" t="s">
        <v>130</v>
      </c>
    </row>
    <row r="46" ht="18.75" spans="1:4">
      <c r="A46" s="388">
        <f t="shared" si="1"/>
        <v>43</v>
      </c>
      <c r="B46" s="389" t="s">
        <v>131</v>
      </c>
      <c r="C46" s="391" t="s">
        <v>132</v>
      </c>
      <c r="D46" s="402" t="s">
        <v>133</v>
      </c>
    </row>
    <row r="47" ht="18.75" spans="1:4">
      <c r="A47" s="388">
        <f t="shared" si="1"/>
        <v>44</v>
      </c>
      <c r="B47" s="389" t="s">
        <v>134</v>
      </c>
      <c r="C47" s="393" t="s">
        <v>135</v>
      </c>
      <c r="D47" s="394" t="s">
        <v>136</v>
      </c>
    </row>
    <row r="48" ht="18.75" spans="1:4">
      <c r="A48" s="388">
        <f t="shared" si="1"/>
        <v>45</v>
      </c>
      <c r="B48" s="389" t="s">
        <v>137</v>
      </c>
      <c r="C48" s="393" t="s">
        <v>138</v>
      </c>
      <c r="D48" s="407" t="s">
        <v>139</v>
      </c>
    </row>
    <row r="49" ht="18.75" spans="1:4">
      <c r="A49" s="388">
        <f t="shared" si="1"/>
        <v>46</v>
      </c>
      <c r="B49" s="389" t="s">
        <v>140</v>
      </c>
      <c r="C49" s="393" t="s">
        <v>141</v>
      </c>
      <c r="D49" s="394" t="s">
        <v>142</v>
      </c>
    </row>
    <row r="50" ht="18.75" spans="1:4">
      <c r="A50" s="388">
        <f t="shared" si="1"/>
        <v>47</v>
      </c>
      <c r="B50" s="389" t="s">
        <v>143</v>
      </c>
      <c r="C50" s="393" t="s">
        <v>144</v>
      </c>
      <c r="D50" s="394" t="s">
        <v>145</v>
      </c>
    </row>
    <row r="51" ht="18.75" spans="1:4">
      <c r="A51" s="388">
        <f t="shared" si="1"/>
        <v>48</v>
      </c>
      <c r="B51" s="389" t="s">
        <v>146</v>
      </c>
      <c r="C51" s="393" t="s">
        <v>147</v>
      </c>
      <c r="D51" s="394" t="s">
        <v>148</v>
      </c>
    </row>
    <row r="52" ht="18.75" spans="1:4">
      <c r="A52" s="388">
        <f t="shared" si="1"/>
        <v>49</v>
      </c>
      <c r="B52" s="389" t="s">
        <v>149</v>
      </c>
      <c r="C52" s="393" t="s">
        <v>150</v>
      </c>
      <c r="D52" s="394" t="s">
        <v>151</v>
      </c>
    </row>
    <row r="53" ht="18.75" spans="1:4">
      <c r="A53" s="388">
        <f t="shared" si="1"/>
        <v>50</v>
      </c>
      <c r="B53" s="389" t="s">
        <v>152</v>
      </c>
      <c r="C53" s="391" t="s">
        <v>153</v>
      </c>
      <c r="D53" s="394" t="s">
        <v>154</v>
      </c>
    </row>
    <row r="54" ht="18.75" spans="1:4">
      <c r="A54" s="388">
        <f t="shared" si="1"/>
        <v>51</v>
      </c>
      <c r="B54" s="389" t="s">
        <v>155</v>
      </c>
      <c r="C54" s="391" t="s">
        <v>156</v>
      </c>
      <c r="D54" s="394" t="s">
        <v>157</v>
      </c>
    </row>
    <row r="55" ht="18.75" spans="1:4">
      <c r="A55" s="388">
        <f t="shared" si="1"/>
        <v>52</v>
      </c>
      <c r="B55" s="389" t="s">
        <v>158</v>
      </c>
      <c r="C55" s="393" t="s">
        <v>159</v>
      </c>
      <c r="D55" s="394" t="s">
        <v>160</v>
      </c>
    </row>
    <row r="56" ht="18.75" spans="1:4">
      <c r="A56" s="388">
        <f t="shared" si="1"/>
        <v>53</v>
      </c>
      <c r="B56" s="389" t="s">
        <v>161</v>
      </c>
      <c r="C56" s="393" t="s">
        <v>162</v>
      </c>
      <c r="D56" s="400" t="s">
        <v>163</v>
      </c>
    </row>
    <row r="57" ht="18.75" spans="1:4">
      <c r="A57" s="388">
        <f t="shared" si="1"/>
        <v>54</v>
      </c>
      <c r="B57" s="389" t="s">
        <v>164</v>
      </c>
      <c r="C57" s="393" t="s">
        <v>165</v>
      </c>
      <c r="D57" s="400" t="s">
        <v>166</v>
      </c>
    </row>
    <row r="58" ht="18.75" spans="1:4">
      <c r="A58" s="388">
        <f t="shared" si="1"/>
        <v>55</v>
      </c>
      <c r="B58" s="389" t="s">
        <v>167</v>
      </c>
      <c r="C58" s="393" t="s">
        <v>168</v>
      </c>
      <c r="D58" s="408" t="s">
        <v>169</v>
      </c>
    </row>
    <row r="59" ht="18.75" spans="1:4">
      <c r="A59" s="388">
        <f t="shared" si="1"/>
        <v>56</v>
      </c>
      <c r="B59" s="389" t="s">
        <v>170</v>
      </c>
      <c r="C59" s="393" t="s">
        <v>171</v>
      </c>
      <c r="D59" s="408" t="s">
        <v>172</v>
      </c>
    </row>
    <row r="60" ht="18.75" spans="1:4">
      <c r="A60" s="388">
        <f t="shared" si="1"/>
        <v>57</v>
      </c>
      <c r="B60" s="389" t="s">
        <v>173</v>
      </c>
      <c r="C60" s="391" t="s">
        <v>174</v>
      </c>
      <c r="D60" s="402" t="s">
        <v>175</v>
      </c>
    </row>
    <row r="61" ht="18.75" spans="1:4">
      <c r="A61" s="388">
        <f t="shared" si="1"/>
        <v>58</v>
      </c>
      <c r="B61" s="389" t="s">
        <v>176</v>
      </c>
      <c r="C61" s="391" t="s">
        <v>177</v>
      </c>
      <c r="D61" s="402" t="s">
        <v>178</v>
      </c>
    </row>
    <row r="62" ht="18.75" spans="1:4">
      <c r="A62" s="388">
        <f t="shared" si="1"/>
        <v>59</v>
      </c>
      <c r="B62" s="389" t="s">
        <v>179</v>
      </c>
      <c r="C62" s="391" t="s">
        <v>180</v>
      </c>
      <c r="D62" s="402" t="s">
        <v>181</v>
      </c>
    </row>
    <row r="63" ht="18.75" spans="1:4">
      <c r="A63" s="388">
        <f t="shared" si="1"/>
        <v>60</v>
      </c>
      <c r="B63" s="389" t="s">
        <v>182</v>
      </c>
      <c r="C63" s="393" t="s">
        <v>183</v>
      </c>
      <c r="D63" s="408" t="s">
        <v>184</v>
      </c>
    </row>
    <row r="64" s="379" customFormat="true" ht="22.5" spans="1:4">
      <c r="A64" s="388">
        <f t="shared" si="1"/>
        <v>61</v>
      </c>
      <c r="B64" s="389" t="s">
        <v>185</v>
      </c>
      <c r="C64" s="391" t="s">
        <v>186</v>
      </c>
      <c r="D64" s="394" t="s">
        <v>187</v>
      </c>
    </row>
    <row r="65" s="379" customFormat="true" ht="22.5" spans="1:4">
      <c r="A65" s="388">
        <f t="shared" si="1"/>
        <v>62</v>
      </c>
      <c r="B65" s="389" t="s">
        <v>188</v>
      </c>
      <c r="C65" s="391" t="s">
        <v>189</v>
      </c>
      <c r="D65" s="394" t="s">
        <v>190</v>
      </c>
    </row>
    <row r="66" ht="18.75" spans="1:4">
      <c r="A66" s="388">
        <f t="shared" si="1"/>
        <v>63</v>
      </c>
      <c r="B66" s="389" t="s">
        <v>191</v>
      </c>
      <c r="C66" s="393" t="s">
        <v>192</v>
      </c>
      <c r="D66" s="393" t="s">
        <v>193</v>
      </c>
    </row>
    <row r="67" ht="18.75" spans="1:4">
      <c r="A67" s="388">
        <f t="shared" si="1"/>
        <v>64</v>
      </c>
      <c r="B67" s="389" t="s">
        <v>194</v>
      </c>
      <c r="C67" s="393" t="s">
        <v>195</v>
      </c>
      <c r="D67" s="393" t="s">
        <v>196</v>
      </c>
    </row>
    <row r="68" ht="18.75" spans="1:4">
      <c r="A68" s="388">
        <f t="shared" si="1"/>
        <v>65</v>
      </c>
      <c r="B68" s="389" t="s">
        <v>197</v>
      </c>
      <c r="C68" s="393" t="s">
        <v>198</v>
      </c>
      <c r="D68" s="394" t="s">
        <v>199</v>
      </c>
    </row>
    <row r="69" ht="18.75" spans="1:4">
      <c r="A69" s="388">
        <f t="shared" si="1"/>
        <v>66</v>
      </c>
      <c r="B69" s="389" t="s">
        <v>200</v>
      </c>
      <c r="C69" s="393" t="s">
        <v>201</v>
      </c>
      <c r="D69" s="394" t="s">
        <v>202</v>
      </c>
    </row>
    <row r="70" ht="18.75" spans="1:4">
      <c r="A70" s="388">
        <f t="shared" si="1"/>
        <v>67</v>
      </c>
      <c r="B70" s="389" t="s">
        <v>203</v>
      </c>
      <c r="C70" s="393" t="s">
        <v>204</v>
      </c>
      <c r="D70" s="408" t="s">
        <v>205</v>
      </c>
    </row>
    <row r="71" ht="18.75" spans="1:4">
      <c r="A71" s="388">
        <f t="shared" ref="A71:A102" si="2">A70+1</f>
        <v>68</v>
      </c>
      <c r="B71" s="389" t="s">
        <v>206</v>
      </c>
      <c r="C71" s="393" t="s">
        <v>207</v>
      </c>
      <c r="D71" s="408" t="s">
        <v>208</v>
      </c>
    </row>
    <row r="72" ht="18.75" spans="1:4">
      <c r="A72" s="388">
        <f t="shared" si="2"/>
        <v>69</v>
      </c>
      <c r="B72" s="389" t="s">
        <v>209</v>
      </c>
      <c r="C72" s="393" t="s">
        <v>210</v>
      </c>
      <c r="D72" s="408" t="s">
        <v>211</v>
      </c>
    </row>
    <row r="73" ht="18.75" spans="1:4">
      <c r="A73" s="388">
        <f t="shared" si="2"/>
        <v>70</v>
      </c>
      <c r="B73" s="389" t="s">
        <v>212</v>
      </c>
      <c r="C73" s="393" t="s">
        <v>213</v>
      </c>
      <c r="D73" s="408" t="s">
        <v>214</v>
      </c>
    </row>
    <row r="74" ht="18.75" spans="1:4">
      <c r="A74" s="388">
        <f t="shared" si="2"/>
        <v>71</v>
      </c>
      <c r="B74" s="389" t="s">
        <v>215</v>
      </c>
      <c r="C74" s="393" t="s">
        <v>216</v>
      </c>
      <c r="D74" s="408" t="s">
        <v>217</v>
      </c>
    </row>
    <row r="75" ht="18.75" spans="1:4">
      <c r="A75" s="388">
        <f t="shared" si="2"/>
        <v>72</v>
      </c>
      <c r="B75" s="389" t="s">
        <v>218</v>
      </c>
      <c r="C75" s="393" t="s">
        <v>219</v>
      </c>
      <c r="D75" s="408" t="s">
        <v>220</v>
      </c>
    </row>
    <row r="76" ht="18.75" spans="1:4">
      <c r="A76" s="388">
        <f t="shared" si="2"/>
        <v>73</v>
      </c>
      <c r="B76" s="389" t="s">
        <v>221</v>
      </c>
      <c r="C76" s="393" t="s">
        <v>222</v>
      </c>
      <c r="D76" s="408" t="s">
        <v>223</v>
      </c>
    </row>
    <row r="77" ht="18.75" spans="1:4">
      <c r="A77" s="388">
        <f t="shared" si="2"/>
        <v>74</v>
      </c>
      <c r="B77" s="389" t="s">
        <v>224</v>
      </c>
      <c r="C77" s="393" t="s">
        <v>225</v>
      </c>
      <c r="D77" s="408" t="s">
        <v>226</v>
      </c>
    </row>
    <row r="78" ht="18.75" spans="1:4">
      <c r="A78" s="388">
        <f t="shared" si="2"/>
        <v>75</v>
      </c>
      <c r="B78" s="389" t="s">
        <v>227</v>
      </c>
      <c r="C78" s="393" t="s">
        <v>228</v>
      </c>
      <c r="D78" s="408" t="s">
        <v>229</v>
      </c>
    </row>
    <row r="79" ht="18.75" spans="1:4">
      <c r="A79" s="388">
        <f t="shared" si="2"/>
        <v>76</v>
      </c>
      <c r="B79" s="389" t="s">
        <v>230</v>
      </c>
      <c r="C79" s="393" t="s">
        <v>231</v>
      </c>
      <c r="D79" s="408" t="s">
        <v>232</v>
      </c>
    </row>
    <row r="80" ht="18.75" spans="1:4">
      <c r="A80" s="388">
        <f t="shared" si="2"/>
        <v>77</v>
      </c>
      <c r="B80" s="389" t="s">
        <v>233</v>
      </c>
      <c r="C80" s="393" t="s">
        <v>234</v>
      </c>
      <c r="D80" s="408" t="s">
        <v>235</v>
      </c>
    </row>
    <row r="81" ht="18.75" spans="1:4">
      <c r="A81" s="388">
        <f t="shared" si="2"/>
        <v>78</v>
      </c>
      <c r="B81" s="389" t="s">
        <v>236</v>
      </c>
      <c r="C81" s="393" t="s">
        <v>237</v>
      </c>
      <c r="D81" s="408" t="s">
        <v>238</v>
      </c>
    </row>
    <row r="82" ht="18.75" spans="1:4">
      <c r="A82" s="388">
        <f t="shared" si="2"/>
        <v>79</v>
      </c>
      <c r="B82" s="389" t="s">
        <v>239</v>
      </c>
      <c r="C82" s="393" t="s">
        <v>240</v>
      </c>
      <c r="D82" s="408" t="s">
        <v>241</v>
      </c>
    </row>
    <row r="83" ht="18.75" spans="1:4">
      <c r="A83" s="388">
        <f t="shared" si="2"/>
        <v>80</v>
      </c>
      <c r="B83" s="389" t="s">
        <v>242</v>
      </c>
      <c r="C83" s="393" t="s">
        <v>243</v>
      </c>
      <c r="D83" s="408" t="s">
        <v>244</v>
      </c>
    </row>
    <row r="84" ht="18.75" spans="1:4">
      <c r="A84" s="388">
        <f t="shared" si="2"/>
        <v>81</v>
      </c>
      <c r="B84" s="389" t="s">
        <v>245</v>
      </c>
      <c r="C84" s="393" t="s">
        <v>246</v>
      </c>
      <c r="D84" s="408" t="s">
        <v>247</v>
      </c>
    </row>
    <row r="85" ht="18.75" spans="1:4">
      <c r="A85" s="388">
        <f t="shared" si="2"/>
        <v>82</v>
      </c>
      <c r="B85" s="389" t="s">
        <v>248</v>
      </c>
      <c r="C85" s="393" t="s">
        <v>249</v>
      </c>
      <c r="D85" s="408" t="s">
        <v>250</v>
      </c>
    </row>
    <row r="86" ht="18.75" spans="1:4">
      <c r="A86" s="388">
        <f t="shared" si="2"/>
        <v>83</v>
      </c>
      <c r="B86" s="389" t="s">
        <v>251</v>
      </c>
      <c r="C86" s="393" t="s">
        <v>252</v>
      </c>
      <c r="D86" s="408" t="s">
        <v>253</v>
      </c>
    </row>
    <row r="87" ht="18.75" spans="1:4">
      <c r="A87" s="388">
        <f t="shared" si="2"/>
        <v>84</v>
      </c>
      <c r="B87" s="389" t="s">
        <v>254</v>
      </c>
      <c r="C87" s="393" t="s">
        <v>255</v>
      </c>
      <c r="D87" s="408" t="s">
        <v>256</v>
      </c>
    </row>
    <row r="88" ht="18.75" spans="1:4">
      <c r="A88" s="388">
        <f t="shared" si="2"/>
        <v>85</v>
      </c>
      <c r="B88" s="389" t="s">
        <v>257</v>
      </c>
      <c r="C88" s="393" t="s">
        <v>258</v>
      </c>
      <c r="D88" s="408" t="s">
        <v>259</v>
      </c>
    </row>
    <row r="89" ht="18.75" spans="1:4">
      <c r="A89" s="388">
        <f t="shared" si="2"/>
        <v>86</v>
      </c>
      <c r="B89" s="389" t="s">
        <v>260</v>
      </c>
      <c r="C89" s="393" t="s">
        <v>261</v>
      </c>
      <c r="D89" s="408" t="s">
        <v>262</v>
      </c>
    </row>
    <row r="90" ht="18.75" spans="1:4">
      <c r="A90" s="388">
        <f t="shared" si="2"/>
        <v>87</v>
      </c>
      <c r="B90" s="389" t="s">
        <v>263</v>
      </c>
      <c r="C90" s="393" t="s">
        <v>264</v>
      </c>
      <c r="D90" s="408" t="s">
        <v>265</v>
      </c>
    </row>
    <row r="91" ht="18.75" spans="1:4">
      <c r="A91" s="388">
        <f t="shared" si="2"/>
        <v>88</v>
      </c>
      <c r="B91" s="389" t="s">
        <v>266</v>
      </c>
      <c r="C91" s="393" t="s">
        <v>267</v>
      </c>
      <c r="D91" s="408" t="s">
        <v>268</v>
      </c>
    </row>
    <row r="92" ht="18.75" spans="1:4">
      <c r="A92" s="388">
        <f t="shared" si="2"/>
        <v>89</v>
      </c>
      <c r="B92" s="389" t="s">
        <v>269</v>
      </c>
      <c r="C92" s="393" t="s">
        <v>270</v>
      </c>
      <c r="D92" s="408" t="s">
        <v>271</v>
      </c>
    </row>
    <row r="93" ht="18.75" spans="1:4">
      <c r="A93" s="388">
        <f t="shared" si="2"/>
        <v>90</v>
      </c>
      <c r="B93" s="389" t="s">
        <v>272</v>
      </c>
      <c r="C93" s="393" t="s">
        <v>273</v>
      </c>
      <c r="D93" s="394" t="s">
        <v>274</v>
      </c>
    </row>
    <row r="94" ht="18.75" spans="1:4">
      <c r="A94" s="388">
        <f t="shared" si="2"/>
        <v>91</v>
      </c>
      <c r="B94" s="389" t="s">
        <v>275</v>
      </c>
      <c r="C94" s="393" t="s">
        <v>276</v>
      </c>
      <c r="D94" s="394" t="s">
        <v>277</v>
      </c>
    </row>
    <row r="95" ht="18.75" spans="1:4">
      <c r="A95" s="388">
        <f t="shared" si="2"/>
        <v>92</v>
      </c>
      <c r="B95" s="389" t="s">
        <v>278</v>
      </c>
      <c r="C95" s="393" t="s">
        <v>279</v>
      </c>
      <c r="D95" s="409" t="s">
        <v>280</v>
      </c>
    </row>
    <row r="96" ht="18.75" spans="1:4">
      <c r="A96" s="388">
        <f t="shared" si="2"/>
        <v>93</v>
      </c>
      <c r="B96" s="389" t="s">
        <v>281</v>
      </c>
      <c r="C96" s="393" t="s">
        <v>282</v>
      </c>
      <c r="D96" s="409" t="s">
        <v>283</v>
      </c>
    </row>
    <row r="97" ht="18.75" spans="1:4">
      <c r="A97" s="388">
        <f t="shared" si="2"/>
        <v>94</v>
      </c>
      <c r="B97" s="389" t="s">
        <v>284</v>
      </c>
      <c r="C97" s="393" t="s">
        <v>285</v>
      </c>
      <c r="D97" s="410" t="s">
        <v>286</v>
      </c>
    </row>
    <row r="98" ht="18.75" spans="1:4">
      <c r="A98" s="388">
        <f t="shared" si="2"/>
        <v>95</v>
      </c>
      <c r="B98" s="389" t="s">
        <v>287</v>
      </c>
      <c r="C98" s="393" t="s">
        <v>288</v>
      </c>
      <c r="D98" s="410" t="s">
        <v>289</v>
      </c>
    </row>
    <row r="99" ht="18.75" spans="1:4">
      <c r="A99" s="388">
        <f t="shared" si="2"/>
        <v>96</v>
      </c>
      <c r="B99" s="389" t="s">
        <v>290</v>
      </c>
      <c r="C99" s="393" t="s">
        <v>291</v>
      </c>
      <c r="D99" s="394" t="s">
        <v>292</v>
      </c>
    </row>
    <row r="100" ht="18.75" spans="1:4">
      <c r="A100" s="388">
        <f t="shared" si="2"/>
        <v>97</v>
      </c>
      <c r="B100" s="389" t="s">
        <v>293</v>
      </c>
      <c r="C100" s="393" t="s">
        <v>294</v>
      </c>
      <c r="D100" s="394" t="s">
        <v>295</v>
      </c>
    </row>
    <row r="101" ht="18.75" spans="1:4">
      <c r="A101" s="388">
        <f t="shared" si="2"/>
        <v>98</v>
      </c>
      <c r="B101" s="389" t="s">
        <v>296</v>
      </c>
      <c r="C101" s="393" t="s">
        <v>297</v>
      </c>
      <c r="D101" s="394" t="s">
        <v>298</v>
      </c>
    </row>
    <row r="102" ht="18.75" spans="1:4">
      <c r="A102" s="388">
        <f t="shared" si="2"/>
        <v>99</v>
      </c>
      <c r="B102" s="389" t="s">
        <v>299</v>
      </c>
      <c r="C102" s="393" t="s">
        <v>300</v>
      </c>
      <c r="D102" s="394" t="s">
        <v>301</v>
      </c>
    </row>
    <row r="103" ht="18.75" spans="1:4">
      <c r="A103" s="388">
        <f t="shared" ref="A103:A137" si="3">A102+1</f>
        <v>100</v>
      </c>
      <c r="B103" s="389" t="s">
        <v>302</v>
      </c>
      <c r="C103" s="393" t="s">
        <v>303</v>
      </c>
      <c r="D103" s="400" t="s">
        <v>304</v>
      </c>
    </row>
    <row r="104" ht="18.75" spans="1:4">
      <c r="A104" s="388">
        <f t="shared" si="3"/>
        <v>101</v>
      </c>
      <c r="B104" s="389" t="s">
        <v>305</v>
      </c>
      <c r="C104" s="393" t="s">
        <v>306</v>
      </c>
      <c r="D104" s="400" t="s">
        <v>307</v>
      </c>
    </row>
    <row r="105" ht="18.75" spans="1:4">
      <c r="A105" s="388">
        <f t="shared" si="3"/>
        <v>102</v>
      </c>
      <c r="B105" s="389" t="s">
        <v>308</v>
      </c>
      <c r="C105" s="391" t="s">
        <v>309</v>
      </c>
      <c r="D105" s="394" t="s">
        <v>310</v>
      </c>
    </row>
    <row r="106" ht="18.75" spans="1:4">
      <c r="A106" s="388">
        <f t="shared" si="3"/>
        <v>103</v>
      </c>
      <c r="B106" s="389" t="s">
        <v>311</v>
      </c>
      <c r="C106" s="391" t="s">
        <v>312</v>
      </c>
      <c r="D106" s="394" t="s">
        <v>313</v>
      </c>
    </row>
    <row r="107" ht="18.75" spans="1:4">
      <c r="A107" s="388">
        <f t="shared" si="3"/>
        <v>104</v>
      </c>
      <c r="B107" s="389" t="s">
        <v>314</v>
      </c>
      <c r="C107" s="393" t="s">
        <v>315</v>
      </c>
      <c r="D107" s="411" t="s">
        <v>316</v>
      </c>
    </row>
    <row r="108" ht="18.75" spans="1:4">
      <c r="A108" s="388">
        <f t="shared" si="3"/>
        <v>105</v>
      </c>
      <c r="B108" s="389" t="s">
        <v>317</v>
      </c>
      <c r="C108" s="393" t="s">
        <v>318</v>
      </c>
      <c r="D108" s="411" t="s">
        <v>319</v>
      </c>
    </row>
    <row r="109" ht="18.75" spans="1:4">
      <c r="A109" s="388">
        <f t="shared" si="3"/>
        <v>106</v>
      </c>
      <c r="B109" s="389" t="s">
        <v>320</v>
      </c>
      <c r="C109" s="393" t="s">
        <v>321</v>
      </c>
      <c r="D109" s="411" t="s">
        <v>322</v>
      </c>
    </row>
    <row r="110" ht="18.75" spans="1:4">
      <c r="A110" s="388">
        <f t="shared" si="3"/>
        <v>107</v>
      </c>
      <c r="B110" s="389" t="s">
        <v>323</v>
      </c>
      <c r="C110" s="393" t="s">
        <v>324</v>
      </c>
      <c r="D110" s="411" t="s">
        <v>325</v>
      </c>
    </row>
    <row r="111" ht="18.75" spans="1:4">
      <c r="A111" s="388">
        <f t="shared" si="3"/>
        <v>108</v>
      </c>
      <c r="B111" s="389" t="s">
        <v>326</v>
      </c>
      <c r="C111" s="393" t="s">
        <v>327</v>
      </c>
      <c r="D111" s="411" t="s">
        <v>328</v>
      </c>
    </row>
    <row r="112" ht="18.75" spans="1:4">
      <c r="A112" s="388">
        <f t="shared" si="3"/>
        <v>109</v>
      </c>
      <c r="B112" s="389" t="s">
        <v>329</v>
      </c>
      <c r="C112" s="393" t="s">
        <v>330</v>
      </c>
      <c r="D112" s="394" t="s">
        <v>331</v>
      </c>
    </row>
    <row r="113" ht="18.75" spans="1:4">
      <c r="A113" s="388">
        <f t="shared" si="3"/>
        <v>110</v>
      </c>
      <c r="B113" s="389" t="s">
        <v>332</v>
      </c>
      <c r="C113" s="393" t="s">
        <v>333</v>
      </c>
      <c r="D113" s="394" t="s">
        <v>334</v>
      </c>
    </row>
    <row r="114" ht="18.75" spans="1:4">
      <c r="A114" s="388">
        <f t="shared" si="3"/>
        <v>111</v>
      </c>
      <c r="B114" s="389" t="s">
        <v>335</v>
      </c>
      <c r="C114" s="393" t="s">
        <v>336</v>
      </c>
      <c r="D114" s="394" t="s">
        <v>337</v>
      </c>
    </row>
    <row r="115" ht="18.75" spans="1:4">
      <c r="A115" s="388">
        <f t="shared" si="3"/>
        <v>112</v>
      </c>
      <c r="B115" s="389" t="s">
        <v>338</v>
      </c>
      <c r="C115" s="393" t="s">
        <v>339</v>
      </c>
      <c r="D115" s="394" t="s">
        <v>340</v>
      </c>
    </row>
    <row r="116" ht="18.75" spans="1:4">
      <c r="A116" s="388">
        <f t="shared" si="3"/>
        <v>113</v>
      </c>
      <c r="B116" s="389" t="s">
        <v>341</v>
      </c>
      <c r="C116" s="393" t="s">
        <v>342</v>
      </c>
      <c r="D116" s="394" t="s">
        <v>343</v>
      </c>
    </row>
    <row r="117" ht="18.75" spans="1:4">
      <c r="A117" s="388">
        <f t="shared" si="3"/>
        <v>114</v>
      </c>
      <c r="B117" s="389" t="s">
        <v>344</v>
      </c>
      <c r="C117" s="393" t="s">
        <v>345</v>
      </c>
      <c r="D117" s="394" t="s">
        <v>346</v>
      </c>
    </row>
    <row r="118" ht="18.75" spans="1:4">
      <c r="A118" s="388">
        <f t="shared" si="3"/>
        <v>115</v>
      </c>
      <c r="B118" s="389" t="s">
        <v>347</v>
      </c>
      <c r="C118" s="393" t="s">
        <v>348</v>
      </c>
      <c r="D118" s="412" t="s">
        <v>349</v>
      </c>
    </row>
    <row r="119" ht="18.75" spans="1:4">
      <c r="A119" s="388">
        <f t="shared" si="3"/>
        <v>116</v>
      </c>
      <c r="B119" s="389" t="s">
        <v>350</v>
      </c>
      <c r="C119" s="393" t="s">
        <v>351</v>
      </c>
      <c r="D119" s="412" t="s">
        <v>352</v>
      </c>
    </row>
    <row r="120" ht="18.75" spans="1:4">
      <c r="A120" s="388">
        <f t="shared" si="3"/>
        <v>117</v>
      </c>
      <c r="B120" s="389" t="s">
        <v>353</v>
      </c>
      <c r="C120" s="393" t="s">
        <v>354</v>
      </c>
      <c r="D120" s="412" t="s">
        <v>355</v>
      </c>
    </row>
    <row r="121" ht="18.75" spans="1:4">
      <c r="A121" s="388">
        <f t="shared" si="3"/>
        <v>118</v>
      </c>
      <c r="B121" s="389" t="s">
        <v>356</v>
      </c>
      <c r="C121" s="393" t="s">
        <v>357</v>
      </c>
      <c r="D121" s="412" t="s">
        <v>358</v>
      </c>
    </row>
    <row r="122" ht="18.75" spans="1:4">
      <c r="A122" s="388">
        <f t="shared" si="3"/>
        <v>119</v>
      </c>
      <c r="B122" s="389" t="s">
        <v>359</v>
      </c>
      <c r="C122" s="393" t="s">
        <v>360</v>
      </c>
      <c r="D122" s="412" t="s">
        <v>361</v>
      </c>
    </row>
    <row r="123" ht="18.75" spans="1:4">
      <c r="A123" s="388">
        <f t="shared" si="3"/>
        <v>120</v>
      </c>
      <c r="B123" s="389" t="s">
        <v>362</v>
      </c>
      <c r="C123" s="393" t="s">
        <v>363</v>
      </c>
      <c r="D123" s="412" t="s">
        <v>364</v>
      </c>
    </row>
    <row r="124" ht="18.75" spans="1:4">
      <c r="A124" s="388">
        <f t="shared" si="3"/>
        <v>121</v>
      </c>
      <c r="B124" s="389" t="s">
        <v>365</v>
      </c>
      <c r="C124" s="393" t="s">
        <v>366</v>
      </c>
      <c r="D124" s="412" t="s">
        <v>367</v>
      </c>
    </row>
    <row r="125" ht="18.75" spans="1:4">
      <c r="A125" s="388">
        <f t="shared" si="3"/>
        <v>122</v>
      </c>
      <c r="B125" s="389" t="s">
        <v>368</v>
      </c>
      <c r="C125" s="393" t="s">
        <v>369</v>
      </c>
      <c r="D125" s="412" t="s">
        <v>370</v>
      </c>
    </row>
    <row r="126" ht="18.75" spans="1:4">
      <c r="A126" s="388">
        <f t="shared" si="3"/>
        <v>123</v>
      </c>
      <c r="B126" s="389" t="s">
        <v>371</v>
      </c>
      <c r="C126" s="391" t="s">
        <v>372</v>
      </c>
      <c r="D126" s="402" t="s">
        <v>373</v>
      </c>
    </row>
    <row r="127" ht="18.75" spans="1:4">
      <c r="A127" s="388">
        <f t="shared" si="3"/>
        <v>124</v>
      </c>
      <c r="B127" s="389" t="s">
        <v>374</v>
      </c>
      <c r="C127" s="391" t="s">
        <v>375</v>
      </c>
      <c r="D127" s="402" t="s">
        <v>376</v>
      </c>
    </row>
    <row r="128" ht="18.75" spans="1:4">
      <c r="A128" s="388">
        <f t="shared" si="3"/>
        <v>125</v>
      </c>
      <c r="B128" s="389" t="s">
        <v>377</v>
      </c>
      <c r="C128" s="391" t="s">
        <v>378</v>
      </c>
      <c r="D128" s="394" t="s">
        <v>379</v>
      </c>
    </row>
    <row r="129" ht="18.75" spans="1:4">
      <c r="A129" s="388">
        <f t="shared" si="3"/>
        <v>126</v>
      </c>
      <c r="B129" s="389" t="s">
        <v>380</v>
      </c>
      <c r="C129" s="391" t="s">
        <v>381</v>
      </c>
      <c r="D129" s="394" t="s">
        <v>382</v>
      </c>
    </row>
    <row r="130" ht="18.75" spans="1:4">
      <c r="A130" s="388">
        <f t="shared" si="3"/>
        <v>127</v>
      </c>
      <c r="B130" s="389" t="s">
        <v>383</v>
      </c>
      <c r="C130" s="390" t="s">
        <v>384</v>
      </c>
      <c r="D130" s="413" t="s">
        <v>385</v>
      </c>
    </row>
    <row r="131" ht="18.75" spans="1:4">
      <c r="A131" s="388">
        <f t="shared" si="3"/>
        <v>128</v>
      </c>
      <c r="B131" s="389" t="s">
        <v>386</v>
      </c>
      <c r="C131" s="390" t="s">
        <v>387</v>
      </c>
      <c r="D131" s="413" t="s">
        <v>388</v>
      </c>
    </row>
    <row r="132" ht="18.75" spans="1:4">
      <c r="A132" s="388">
        <f t="shared" si="3"/>
        <v>129</v>
      </c>
      <c r="B132" s="389" t="s">
        <v>389</v>
      </c>
      <c r="C132" s="391" t="s">
        <v>390</v>
      </c>
      <c r="D132" s="394" t="s">
        <v>391</v>
      </c>
    </row>
    <row r="133" ht="18.75" spans="1:4">
      <c r="A133" s="388">
        <f t="shared" si="3"/>
        <v>130</v>
      </c>
      <c r="B133" s="389" t="s">
        <v>392</v>
      </c>
      <c r="C133" s="391" t="s">
        <v>393</v>
      </c>
      <c r="D133" s="394" t="s">
        <v>394</v>
      </c>
    </row>
    <row r="134" ht="18.75" spans="1:4">
      <c r="A134" s="388">
        <f t="shared" si="3"/>
        <v>131</v>
      </c>
      <c r="B134" s="389" t="s">
        <v>395</v>
      </c>
      <c r="C134" s="391" t="s">
        <v>396</v>
      </c>
      <c r="D134" s="394" t="s">
        <v>397</v>
      </c>
    </row>
    <row r="135" ht="18.75" spans="1:4">
      <c r="A135" s="388">
        <f t="shared" si="3"/>
        <v>132</v>
      </c>
      <c r="B135" s="389" t="s">
        <v>398</v>
      </c>
      <c r="C135" s="391" t="s">
        <v>399</v>
      </c>
      <c r="D135" s="402" t="s">
        <v>400</v>
      </c>
    </row>
    <row r="136" ht="18.75" spans="1:4">
      <c r="A136" s="388">
        <f t="shared" si="3"/>
        <v>133</v>
      </c>
      <c r="B136" s="389" t="s">
        <v>401</v>
      </c>
      <c r="C136" s="391" t="s">
        <v>402</v>
      </c>
      <c r="D136" s="402" t="s">
        <v>403</v>
      </c>
    </row>
    <row r="137" ht="18.75" spans="1:4">
      <c r="A137" s="388">
        <f t="shared" si="3"/>
        <v>134</v>
      </c>
      <c r="B137" s="389" t="s">
        <v>404</v>
      </c>
      <c r="C137" s="391" t="s">
        <v>405</v>
      </c>
      <c r="D137" s="394" t="s">
        <v>406</v>
      </c>
    </row>
  </sheetData>
  <sheetProtection formatCells="0" insertHyperlinks="0" autoFilter="0"/>
  <mergeCells count="1">
    <mergeCell ref="A2:D2"/>
  </mergeCells>
  <pageMargins left="0.393055555555556" right="0.393055555555556" top="0.708333333333333" bottom="0.865972222222222" header="0.5" footer="0.5"/>
  <pageSetup paperSize="9" scale="99" firstPageNumber="5" fitToHeight="0" orientation="landscape" useFirstPageNumber="true" horizontalDpi="600"/>
  <headerFooter>
    <oddFooter>&amp;C&amp;14- &amp;P -</oddFooter>
  </headerFooter>
  <rowBreaks count="1" manualBreakCount="1">
    <brk id="9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1"/>
  <sheetViews>
    <sheetView zoomScale="115" zoomScaleNormal="115" workbookViewId="0">
      <pane ySplit="4" topLeftCell="A33" activePane="bottomLeft" state="frozen"/>
      <selection/>
      <selection pane="bottomLeft" activeCell="E36" sqref="E36"/>
    </sheetView>
  </sheetViews>
  <sheetFormatPr defaultColWidth="32.2" defaultRowHeight="19.95" customHeight="true"/>
  <cols>
    <col min="1" max="1" width="21" style="207" customWidth="true"/>
    <col min="2" max="2" width="12.9" style="208" customWidth="true"/>
    <col min="3" max="3" width="8.6" style="208" customWidth="true"/>
    <col min="4" max="6" width="12.9" style="208" customWidth="true"/>
    <col min="7" max="7" width="10.4" style="209" customWidth="true"/>
    <col min="8" max="8" width="10.4" style="210" customWidth="true"/>
    <col min="9" max="9" width="18.3" style="210" customWidth="true"/>
    <col min="10" max="10" width="10.4" style="210" customWidth="true"/>
    <col min="11" max="11" width="55.8" style="211" customWidth="true"/>
    <col min="12" max="12" width="14.2" style="211" customWidth="true"/>
    <col min="13" max="13" width="11.4" style="210" customWidth="true"/>
    <col min="14" max="14" width="12.9" style="210" customWidth="true"/>
    <col min="15" max="15" width="8.7" style="210" customWidth="true"/>
    <col min="16" max="16" width="10.3" style="210" customWidth="true"/>
    <col min="17" max="17" width="8.9" style="211" customWidth="true"/>
    <col min="18" max="18" width="8.8" style="210" customWidth="true"/>
    <col min="19" max="20" width="8.3" style="210" customWidth="true"/>
    <col min="21" max="21" width="27.6" style="212" hidden="true" customWidth="true"/>
    <col min="22" max="22" width="4.6" style="212" customWidth="true"/>
    <col min="23" max="23" width="4.3" style="212" customWidth="true"/>
    <col min="24" max="24" width="36.4" style="213" customWidth="true"/>
    <col min="25" max="16384" width="32.2" style="214"/>
  </cols>
  <sheetData>
    <row r="1" customHeight="true" spans="1:20">
      <c r="A1" s="215" t="s">
        <v>407</v>
      </c>
      <c r="B1" s="216"/>
      <c r="C1" s="216"/>
      <c r="D1" s="216"/>
      <c r="E1" s="216"/>
      <c r="F1" s="216"/>
      <c r="H1" s="209"/>
      <c r="I1" s="209"/>
      <c r="J1" s="209"/>
      <c r="K1" s="212"/>
      <c r="L1" s="212"/>
      <c r="M1" s="209"/>
      <c r="N1" s="209"/>
      <c r="O1" s="209"/>
      <c r="P1" s="209"/>
      <c r="Q1" s="212"/>
      <c r="R1" s="209"/>
      <c r="S1" s="209"/>
      <c r="T1" s="209"/>
    </row>
    <row r="2" customHeight="true" spans="1:20">
      <c r="A2" s="215" t="s">
        <v>408</v>
      </c>
      <c r="B2" s="217"/>
      <c r="C2" s="217"/>
      <c r="D2" s="217"/>
      <c r="E2" s="217"/>
      <c r="F2" s="217"/>
      <c r="G2" s="237"/>
      <c r="H2" s="237"/>
      <c r="I2" s="237"/>
      <c r="J2" s="237"/>
      <c r="K2" s="247"/>
      <c r="L2" s="247"/>
      <c r="M2" s="237"/>
      <c r="N2" s="237"/>
      <c r="O2" s="237"/>
      <c r="P2" s="237"/>
      <c r="Q2" s="247"/>
      <c r="R2" s="237"/>
      <c r="S2" s="237"/>
      <c r="T2" s="237"/>
    </row>
    <row r="3" customHeight="true" spans="1:20">
      <c r="A3" s="215"/>
      <c r="B3" s="217"/>
      <c r="C3" s="217"/>
      <c r="D3" s="217"/>
      <c r="E3" s="217"/>
      <c r="F3" s="217"/>
      <c r="G3" s="237"/>
      <c r="H3" s="237"/>
      <c r="I3" s="237"/>
      <c r="J3" s="237"/>
      <c r="K3" s="247"/>
      <c r="L3" s="247"/>
      <c r="M3" s="237"/>
      <c r="N3" s="237"/>
      <c r="O3" s="237"/>
      <c r="P3" s="237"/>
      <c r="Q3" s="247"/>
      <c r="R3" s="237"/>
      <c r="S3" s="283" t="s">
        <v>409</v>
      </c>
      <c r="T3" s="284"/>
    </row>
    <row r="4" s="1" customFormat="true" customHeight="true" spans="1:24">
      <c r="A4" s="2" t="s">
        <v>3</v>
      </c>
      <c r="B4" s="3" t="s">
        <v>4</v>
      </c>
      <c r="C4" s="3" t="s">
        <v>410</v>
      </c>
      <c r="D4" s="3" t="s">
        <v>411</v>
      </c>
      <c r="E4" s="3" t="s">
        <v>412</v>
      </c>
      <c r="F4" s="3" t="s">
        <v>413</v>
      </c>
      <c r="G4" s="2" t="s">
        <v>414</v>
      </c>
      <c r="H4" s="7" t="s">
        <v>415</v>
      </c>
      <c r="I4" s="7" t="s">
        <v>416</v>
      </c>
      <c r="J4" s="7" t="s">
        <v>417</v>
      </c>
      <c r="K4" s="11" t="s">
        <v>5</v>
      </c>
      <c r="L4" s="11" t="s">
        <v>418</v>
      </c>
      <c r="M4" s="11" t="s">
        <v>419</v>
      </c>
      <c r="N4" s="11" t="s">
        <v>420</v>
      </c>
      <c r="O4" s="13" t="s">
        <v>421</v>
      </c>
      <c r="P4" s="14" t="s">
        <v>422</v>
      </c>
      <c r="Q4" s="11" t="s">
        <v>423</v>
      </c>
      <c r="R4" s="2" t="s">
        <v>424</v>
      </c>
      <c r="S4" s="2" t="s">
        <v>425</v>
      </c>
      <c r="T4" s="2" t="s">
        <v>426</v>
      </c>
      <c r="U4" s="305"/>
      <c r="X4" s="2" t="s">
        <v>427</v>
      </c>
    </row>
    <row r="5" customHeight="true" spans="1:24">
      <c r="A5" s="218"/>
      <c r="B5" s="6" t="s">
        <v>428</v>
      </c>
      <c r="C5" s="6">
        <f t="shared" ref="C5:C68" si="0">LEN(B5)</f>
        <v>9</v>
      </c>
      <c r="D5" s="6" t="str">
        <f t="shared" ref="D5:D68" si="1">LEFT(B5,4)</f>
        <v>1203</v>
      </c>
      <c r="E5" s="6" t="str">
        <f t="shared" ref="E5:E68" si="2">LEFT(B5,6)</f>
        <v>120300</v>
      </c>
      <c r="F5" s="6" t="str">
        <f t="shared" ref="F5:F68" si="3">LEFT(B5,9)</f>
        <v>120300001</v>
      </c>
      <c r="G5" s="218"/>
      <c r="H5" s="218"/>
      <c r="I5" s="218"/>
      <c r="J5" s="218"/>
      <c r="K5" s="248" t="s">
        <v>429</v>
      </c>
      <c r="L5" s="248" t="s">
        <v>430</v>
      </c>
      <c r="M5" s="228" t="s">
        <v>431</v>
      </c>
      <c r="N5" s="228" t="s">
        <v>432</v>
      </c>
      <c r="O5" s="228"/>
      <c r="P5" s="228"/>
      <c r="Q5" s="248" t="s">
        <v>433</v>
      </c>
      <c r="R5" s="221" t="s">
        <v>434</v>
      </c>
      <c r="S5" s="281"/>
      <c r="T5" s="281"/>
      <c r="U5" s="306" t="s">
        <v>435</v>
      </c>
      <c r="V5" s="307"/>
      <c r="W5" s="307"/>
      <c r="X5" s="308" t="s">
        <v>436</v>
      </c>
    </row>
    <row r="6" customHeight="true" spans="1:24">
      <c r="A6" s="219"/>
      <c r="B6" s="220" t="s">
        <v>7</v>
      </c>
      <c r="C6" s="6">
        <f t="shared" si="0"/>
        <v>11</v>
      </c>
      <c r="D6" s="6" t="str">
        <f t="shared" si="1"/>
        <v>1203</v>
      </c>
      <c r="E6" s="6" t="str">
        <f t="shared" si="2"/>
        <v>120300</v>
      </c>
      <c r="F6" s="6" t="str">
        <f t="shared" si="3"/>
        <v>120300001</v>
      </c>
      <c r="G6" s="11" t="s">
        <v>437</v>
      </c>
      <c r="H6" s="11" t="s">
        <v>438</v>
      </c>
      <c r="I6" s="11" t="s">
        <v>439</v>
      </c>
      <c r="J6" s="11" t="s">
        <v>440</v>
      </c>
      <c r="K6" s="249" t="s">
        <v>441</v>
      </c>
      <c r="L6" s="249"/>
      <c r="M6" s="240"/>
      <c r="N6" s="240" t="s">
        <v>442</v>
      </c>
      <c r="O6" s="240" t="s">
        <v>443</v>
      </c>
      <c r="P6" s="240" t="s">
        <v>443</v>
      </c>
      <c r="Q6" s="249"/>
      <c r="R6" s="240" t="s">
        <v>434</v>
      </c>
      <c r="S6" s="240"/>
      <c r="T6" s="240"/>
      <c r="U6" s="309"/>
      <c r="V6" s="310"/>
      <c r="W6" s="310"/>
      <c r="X6" s="308"/>
    </row>
    <row r="7" customHeight="true" spans="1:24">
      <c r="A7" s="221" t="s">
        <v>444</v>
      </c>
      <c r="B7" s="222" t="s">
        <v>445</v>
      </c>
      <c r="C7" s="6">
        <f t="shared" si="0"/>
        <v>9</v>
      </c>
      <c r="D7" s="6" t="str">
        <f t="shared" si="1"/>
        <v>1204</v>
      </c>
      <c r="E7" s="6" t="str">
        <f t="shared" si="2"/>
        <v>120400</v>
      </c>
      <c r="F7" s="6" t="str">
        <f t="shared" si="3"/>
        <v>120400011</v>
      </c>
      <c r="G7" s="218" t="s">
        <v>437</v>
      </c>
      <c r="H7" s="218" t="s">
        <v>438</v>
      </c>
      <c r="I7" s="218" t="s">
        <v>439</v>
      </c>
      <c r="J7" s="218" t="s">
        <v>440</v>
      </c>
      <c r="K7" s="250" t="s">
        <v>446</v>
      </c>
      <c r="L7" s="250" t="s">
        <v>447</v>
      </c>
      <c r="M7" s="218" t="s">
        <v>448</v>
      </c>
      <c r="N7" s="268" t="s">
        <v>449</v>
      </c>
      <c r="O7" s="14">
        <v>120</v>
      </c>
      <c r="P7" s="14">
        <v>120</v>
      </c>
      <c r="Q7" s="285" t="s">
        <v>450</v>
      </c>
      <c r="R7" s="221" t="s">
        <v>434</v>
      </c>
      <c r="S7" s="286"/>
      <c r="T7" s="286"/>
      <c r="U7" s="311" t="s">
        <v>451</v>
      </c>
      <c r="V7" s="312"/>
      <c r="W7" s="312"/>
      <c r="X7" s="308" t="s">
        <v>452</v>
      </c>
    </row>
    <row r="8" customHeight="true" spans="1:24">
      <c r="A8" s="221"/>
      <c r="B8" s="223" t="s">
        <v>453</v>
      </c>
      <c r="C8" s="6">
        <f t="shared" si="0"/>
        <v>11</v>
      </c>
      <c r="D8" s="6" t="str">
        <f t="shared" si="1"/>
        <v>1204</v>
      </c>
      <c r="E8" s="6" t="str">
        <f t="shared" si="2"/>
        <v>120400</v>
      </c>
      <c r="F8" s="6" t="str">
        <f t="shared" si="3"/>
        <v>120400011</v>
      </c>
      <c r="G8" s="221" t="s">
        <v>437</v>
      </c>
      <c r="H8" s="221" t="s">
        <v>438</v>
      </c>
      <c r="I8" s="221" t="s">
        <v>439</v>
      </c>
      <c r="J8" s="221" t="s">
        <v>440</v>
      </c>
      <c r="K8" s="251" t="s">
        <v>454</v>
      </c>
      <c r="L8" s="251"/>
      <c r="M8" s="221"/>
      <c r="N8" s="221" t="s">
        <v>449</v>
      </c>
      <c r="O8" s="269" t="s">
        <v>455</v>
      </c>
      <c r="P8" s="269" t="s">
        <v>455</v>
      </c>
      <c r="Q8" s="251"/>
      <c r="R8" s="221" t="s">
        <v>434</v>
      </c>
      <c r="S8" s="221"/>
      <c r="T8" s="221"/>
      <c r="U8" s="313"/>
      <c r="V8" s="314"/>
      <c r="W8" s="314"/>
      <c r="X8" s="308"/>
    </row>
    <row r="9" customHeight="true" spans="1:24">
      <c r="A9" s="221" t="s">
        <v>456</v>
      </c>
      <c r="B9" s="223" t="s">
        <v>457</v>
      </c>
      <c r="C9" s="6">
        <f t="shared" si="0"/>
        <v>11</v>
      </c>
      <c r="D9" s="6" t="str">
        <f t="shared" si="1"/>
        <v>1204</v>
      </c>
      <c r="E9" s="6" t="str">
        <f t="shared" si="2"/>
        <v>120400</v>
      </c>
      <c r="F9" s="6" t="str">
        <f t="shared" si="3"/>
        <v>120400011</v>
      </c>
      <c r="G9" s="221" t="s">
        <v>437</v>
      </c>
      <c r="H9" s="221" t="s">
        <v>438</v>
      </c>
      <c r="I9" s="221" t="s">
        <v>439</v>
      </c>
      <c r="J9" s="221" t="s">
        <v>440</v>
      </c>
      <c r="K9" s="251" t="s">
        <v>458</v>
      </c>
      <c r="L9" s="251"/>
      <c r="M9" s="221"/>
      <c r="N9" s="221" t="s">
        <v>449</v>
      </c>
      <c r="O9" s="221" t="s">
        <v>459</v>
      </c>
      <c r="P9" s="221" t="s">
        <v>459</v>
      </c>
      <c r="Q9" s="251" t="s">
        <v>460</v>
      </c>
      <c r="R9" s="221" t="s">
        <v>434</v>
      </c>
      <c r="S9" s="221"/>
      <c r="T9" s="221"/>
      <c r="U9" s="313"/>
      <c r="V9" s="314"/>
      <c r="W9" s="314"/>
      <c r="X9" s="308"/>
    </row>
    <row r="10" customHeight="true" spans="1:24">
      <c r="A10" s="221" t="s">
        <v>461</v>
      </c>
      <c r="B10" s="223" t="s">
        <v>462</v>
      </c>
      <c r="C10" s="6">
        <f t="shared" si="0"/>
        <v>11</v>
      </c>
      <c r="D10" s="6" t="str">
        <f t="shared" si="1"/>
        <v>1204</v>
      </c>
      <c r="E10" s="6" t="str">
        <f t="shared" si="2"/>
        <v>120400</v>
      </c>
      <c r="F10" s="6" t="str">
        <f t="shared" si="3"/>
        <v>120400011</v>
      </c>
      <c r="G10" s="221" t="s">
        <v>437</v>
      </c>
      <c r="H10" s="221" t="s">
        <v>438</v>
      </c>
      <c r="I10" s="221" t="s">
        <v>439</v>
      </c>
      <c r="J10" s="221" t="s">
        <v>440</v>
      </c>
      <c r="K10" s="251" t="s">
        <v>463</v>
      </c>
      <c r="L10" s="251"/>
      <c r="M10" s="221"/>
      <c r="N10" s="221" t="s">
        <v>449</v>
      </c>
      <c r="O10" s="269">
        <f>O7*1.3</f>
        <v>156</v>
      </c>
      <c r="P10" s="269">
        <f>P7*1.3</f>
        <v>156</v>
      </c>
      <c r="Q10" s="251"/>
      <c r="R10" s="221" t="s">
        <v>434</v>
      </c>
      <c r="S10" s="221"/>
      <c r="T10" s="221"/>
      <c r="U10" s="313"/>
      <c r="V10" s="314"/>
      <c r="W10" s="314"/>
      <c r="X10" s="308"/>
    </row>
    <row r="11" s="199" customFormat="true" customHeight="true" spans="1:24">
      <c r="A11" s="218"/>
      <c r="B11" s="224" t="s">
        <v>464</v>
      </c>
      <c r="C11" s="6">
        <f t="shared" si="0"/>
        <v>4</v>
      </c>
      <c r="D11" s="6" t="str">
        <f t="shared" si="1"/>
        <v>2103</v>
      </c>
      <c r="E11" s="6" t="str">
        <f t="shared" si="2"/>
        <v>2103</v>
      </c>
      <c r="F11" s="6" t="str">
        <f t="shared" si="3"/>
        <v>2103</v>
      </c>
      <c r="G11" s="218"/>
      <c r="H11" s="218"/>
      <c r="I11" s="218"/>
      <c r="J11" s="218"/>
      <c r="K11" s="250" t="s">
        <v>465</v>
      </c>
      <c r="L11" s="252" t="s">
        <v>466</v>
      </c>
      <c r="M11" s="218" t="s">
        <v>467</v>
      </c>
      <c r="N11" s="218"/>
      <c r="O11" s="218"/>
      <c r="P11" s="218"/>
      <c r="Q11" s="250" t="s">
        <v>468</v>
      </c>
      <c r="R11" s="218"/>
      <c r="S11" s="226"/>
      <c r="T11" s="282"/>
      <c r="U11" s="315" t="s">
        <v>469</v>
      </c>
      <c r="V11" s="316"/>
      <c r="W11" s="316"/>
      <c r="X11" s="308" t="s">
        <v>470</v>
      </c>
    </row>
    <row r="12" customHeight="true" spans="1:24">
      <c r="A12" s="221" t="s">
        <v>471</v>
      </c>
      <c r="B12" s="222" t="s">
        <v>472</v>
      </c>
      <c r="C12" s="6">
        <f t="shared" si="0"/>
        <v>9</v>
      </c>
      <c r="D12" s="6" t="str">
        <f t="shared" si="1"/>
        <v>2302</v>
      </c>
      <c r="E12" s="6" t="str">
        <f t="shared" si="2"/>
        <v>230200</v>
      </c>
      <c r="F12" s="6" t="str">
        <f t="shared" si="3"/>
        <v>230200026</v>
      </c>
      <c r="G12" s="218" t="s">
        <v>473</v>
      </c>
      <c r="H12" s="218" t="s">
        <v>474</v>
      </c>
      <c r="I12" s="218" t="s">
        <v>475</v>
      </c>
      <c r="J12" s="218" t="s">
        <v>476</v>
      </c>
      <c r="K12" s="250" t="s">
        <v>477</v>
      </c>
      <c r="L12" s="250" t="s">
        <v>478</v>
      </c>
      <c r="M12" s="218"/>
      <c r="N12" s="218" t="s">
        <v>479</v>
      </c>
      <c r="O12" s="270" t="s">
        <v>480</v>
      </c>
      <c r="P12" s="270" t="s">
        <v>481</v>
      </c>
      <c r="Q12" s="250" t="s">
        <v>482</v>
      </c>
      <c r="R12" s="221" t="s">
        <v>434</v>
      </c>
      <c r="S12" s="287">
        <v>0.1</v>
      </c>
      <c r="T12" s="288"/>
      <c r="U12" s="306" t="s">
        <v>469</v>
      </c>
      <c r="V12" s="307"/>
      <c r="W12" s="307"/>
      <c r="X12" s="308" t="s">
        <v>483</v>
      </c>
    </row>
    <row r="13" customHeight="true" spans="1:24">
      <c r="A13" s="219"/>
      <c r="B13" s="225" t="s">
        <v>10</v>
      </c>
      <c r="C13" s="6">
        <f t="shared" si="0"/>
        <v>11</v>
      </c>
      <c r="D13" s="6" t="str">
        <f t="shared" si="1"/>
        <v>2302</v>
      </c>
      <c r="E13" s="6" t="str">
        <f t="shared" si="2"/>
        <v>230200</v>
      </c>
      <c r="F13" s="6" t="str">
        <f t="shared" si="3"/>
        <v>230200026</v>
      </c>
      <c r="G13" s="238" t="s">
        <v>473</v>
      </c>
      <c r="H13" s="238" t="s">
        <v>474</v>
      </c>
      <c r="I13" s="238" t="s">
        <v>475</v>
      </c>
      <c r="J13" s="238" t="s">
        <v>476</v>
      </c>
      <c r="K13" s="253" t="s">
        <v>11</v>
      </c>
      <c r="L13" s="254"/>
      <c r="M13" s="238"/>
      <c r="N13" s="238" t="s">
        <v>449</v>
      </c>
      <c r="O13" s="234" t="s">
        <v>480</v>
      </c>
      <c r="P13" s="234" t="s">
        <v>481</v>
      </c>
      <c r="Q13" s="254"/>
      <c r="R13" s="289" t="s">
        <v>434</v>
      </c>
      <c r="S13" s="290">
        <v>0.1</v>
      </c>
      <c r="T13" s="289"/>
      <c r="U13" s="306"/>
      <c r="V13" s="307"/>
      <c r="W13" s="307"/>
      <c r="X13" s="308"/>
    </row>
    <row r="14" customHeight="true" spans="1:24">
      <c r="A14" s="221"/>
      <c r="B14" s="222" t="s">
        <v>484</v>
      </c>
      <c r="C14" s="6">
        <f t="shared" si="0"/>
        <v>9</v>
      </c>
      <c r="D14" s="6" t="str">
        <f t="shared" si="1"/>
        <v>2303</v>
      </c>
      <c r="E14" s="6" t="str">
        <f t="shared" si="2"/>
        <v>230300</v>
      </c>
      <c r="F14" s="6" t="str">
        <f t="shared" si="3"/>
        <v>230300001</v>
      </c>
      <c r="G14" s="218" t="s">
        <v>473</v>
      </c>
      <c r="H14" s="218" t="s">
        <v>474</v>
      </c>
      <c r="I14" s="218" t="s">
        <v>475</v>
      </c>
      <c r="J14" s="218" t="s">
        <v>476</v>
      </c>
      <c r="K14" s="250" t="s">
        <v>485</v>
      </c>
      <c r="L14" s="250" t="s">
        <v>486</v>
      </c>
      <c r="M14" s="218"/>
      <c r="N14" s="218" t="s">
        <v>449</v>
      </c>
      <c r="O14" s="270" t="s">
        <v>487</v>
      </c>
      <c r="P14" s="270" t="s">
        <v>488</v>
      </c>
      <c r="Q14" s="250" t="s">
        <v>489</v>
      </c>
      <c r="R14" s="221" t="s">
        <v>434</v>
      </c>
      <c r="S14" s="287">
        <v>0.2</v>
      </c>
      <c r="T14" s="288"/>
      <c r="U14" s="306" t="s">
        <v>435</v>
      </c>
      <c r="V14" s="307"/>
      <c r="W14" s="307"/>
      <c r="X14" s="317"/>
    </row>
    <row r="15" s="199" customFormat="true" customHeight="true" spans="1:24">
      <c r="A15" s="226"/>
      <c r="B15" s="222" t="s">
        <v>13</v>
      </c>
      <c r="C15" s="6">
        <f t="shared" si="0"/>
        <v>11</v>
      </c>
      <c r="D15" s="6" t="str">
        <f t="shared" si="1"/>
        <v>2303</v>
      </c>
      <c r="E15" s="6" t="str">
        <f t="shared" si="2"/>
        <v>230300</v>
      </c>
      <c r="F15" s="6" t="str">
        <f t="shared" si="3"/>
        <v>230300001</v>
      </c>
      <c r="G15" s="218" t="s">
        <v>473</v>
      </c>
      <c r="H15" s="218">
        <v>5</v>
      </c>
      <c r="I15" s="218" t="s">
        <v>475</v>
      </c>
      <c r="J15" s="11" t="s">
        <v>476</v>
      </c>
      <c r="K15" s="255" t="s">
        <v>14</v>
      </c>
      <c r="L15" s="256"/>
      <c r="M15" s="11"/>
      <c r="N15" s="11" t="s">
        <v>449</v>
      </c>
      <c r="O15" s="14" t="s">
        <v>487</v>
      </c>
      <c r="P15" s="14" t="s">
        <v>488</v>
      </c>
      <c r="Q15" s="255"/>
      <c r="R15" s="269" t="s">
        <v>434</v>
      </c>
      <c r="S15" s="291">
        <v>0.2</v>
      </c>
      <c r="T15" s="292"/>
      <c r="U15" s="315" t="s">
        <v>490</v>
      </c>
      <c r="V15" s="316"/>
      <c r="W15" s="316"/>
      <c r="X15" s="317"/>
    </row>
    <row r="16" s="200" customFormat="true" customHeight="true" spans="1:24">
      <c r="A16" s="221"/>
      <c r="B16" s="3">
        <v>230400011</v>
      </c>
      <c r="C16" s="6">
        <f t="shared" si="0"/>
        <v>9</v>
      </c>
      <c r="D16" s="6" t="str">
        <f t="shared" si="1"/>
        <v>2304</v>
      </c>
      <c r="E16" s="6" t="str">
        <f t="shared" si="2"/>
        <v>230400</v>
      </c>
      <c r="F16" s="6" t="str">
        <f t="shared" si="3"/>
        <v>230400011</v>
      </c>
      <c r="G16" s="11" t="s">
        <v>473</v>
      </c>
      <c r="H16" s="11" t="s">
        <v>474</v>
      </c>
      <c r="I16" s="11" t="s">
        <v>475</v>
      </c>
      <c r="J16" s="11" t="s">
        <v>476</v>
      </c>
      <c r="K16" s="255" t="s">
        <v>491</v>
      </c>
      <c r="L16" s="255" t="s">
        <v>492</v>
      </c>
      <c r="M16" s="11" t="s">
        <v>493</v>
      </c>
      <c r="N16" s="11" t="s">
        <v>494</v>
      </c>
      <c r="O16" s="11" t="s">
        <v>495</v>
      </c>
      <c r="P16" s="11" t="s">
        <v>496</v>
      </c>
      <c r="Q16" s="255" t="s">
        <v>497</v>
      </c>
      <c r="R16" s="293"/>
      <c r="S16" s="293"/>
      <c r="T16" s="293"/>
      <c r="U16" s="318"/>
      <c r="V16" s="203"/>
      <c r="W16" s="203"/>
      <c r="X16" s="317"/>
    </row>
    <row r="17" s="200" customFormat="true" customHeight="true" spans="1:24">
      <c r="A17" s="221"/>
      <c r="B17" s="3">
        <v>23040001101</v>
      </c>
      <c r="C17" s="6">
        <f t="shared" si="0"/>
        <v>11</v>
      </c>
      <c r="D17" s="6" t="str">
        <f t="shared" si="1"/>
        <v>2304</v>
      </c>
      <c r="E17" s="6" t="str">
        <f t="shared" si="2"/>
        <v>230400</v>
      </c>
      <c r="F17" s="6" t="str">
        <f t="shared" si="3"/>
        <v>230400011</v>
      </c>
      <c r="G17" s="11" t="s">
        <v>473</v>
      </c>
      <c r="H17" s="11" t="s">
        <v>474</v>
      </c>
      <c r="I17" s="11" t="s">
        <v>475</v>
      </c>
      <c r="J17" s="11" t="s">
        <v>476</v>
      </c>
      <c r="K17" s="255" t="s">
        <v>498</v>
      </c>
      <c r="L17" s="255" t="s">
        <v>492</v>
      </c>
      <c r="M17" s="11" t="s">
        <v>493</v>
      </c>
      <c r="N17" s="11" t="s">
        <v>449</v>
      </c>
      <c r="O17" s="11" t="s">
        <v>499</v>
      </c>
      <c r="P17" s="11" t="s">
        <v>500</v>
      </c>
      <c r="Q17" s="255" t="s">
        <v>501</v>
      </c>
      <c r="R17" s="293"/>
      <c r="S17" s="293"/>
      <c r="T17" s="293"/>
      <c r="U17" s="318"/>
      <c r="V17" s="203"/>
      <c r="W17" s="203"/>
      <c r="X17" s="317"/>
    </row>
    <row r="18" s="200" customFormat="true" customHeight="true" spans="1:24">
      <c r="A18" s="221"/>
      <c r="B18" s="3">
        <v>23040001102</v>
      </c>
      <c r="C18" s="6">
        <f t="shared" si="0"/>
        <v>11</v>
      </c>
      <c r="D18" s="6" t="str">
        <f t="shared" si="1"/>
        <v>2304</v>
      </c>
      <c r="E18" s="6" t="str">
        <f t="shared" si="2"/>
        <v>230400</v>
      </c>
      <c r="F18" s="6" t="str">
        <f t="shared" si="3"/>
        <v>230400011</v>
      </c>
      <c r="G18" s="11" t="s">
        <v>473</v>
      </c>
      <c r="H18" s="11" t="s">
        <v>474</v>
      </c>
      <c r="I18" s="11" t="s">
        <v>475</v>
      </c>
      <c r="J18" s="11" t="s">
        <v>476</v>
      </c>
      <c r="K18" s="255" t="s">
        <v>502</v>
      </c>
      <c r="L18" s="255" t="s">
        <v>492</v>
      </c>
      <c r="M18" s="11" t="s">
        <v>493</v>
      </c>
      <c r="N18" s="11" t="s">
        <v>449</v>
      </c>
      <c r="O18" s="11" t="s">
        <v>503</v>
      </c>
      <c r="P18" s="11" t="s">
        <v>504</v>
      </c>
      <c r="Q18" s="255" t="s">
        <v>505</v>
      </c>
      <c r="R18" s="293"/>
      <c r="S18" s="293"/>
      <c r="T18" s="293"/>
      <c r="U18" s="318"/>
      <c r="V18" s="203"/>
      <c r="W18" s="203"/>
      <c r="X18" s="317"/>
    </row>
    <row r="19" s="200" customFormat="true" customHeight="true" spans="1:24">
      <c r="A19" s="227" t="s">
        <v>506</v>
      </c>
      <c r="B19" s="228" t="s">
        <v>507</v>
      </c>
      <c r="C19" s="6">
        <f t="shared" si="0"/>
        <v>9</v>
      </c>
      <c r="D19" s="6" t="str">
        <f t="shared" si="1"/>
        <v>2501</v>
      </c>
      <c r="E19" s="6" t="str">
        <f t="shared" si="2"/>
        <v>250101</v>
      </c>
      <c r="F19" s="6" t="str">
        <f t="shared" si="3"/>
        <v>250101023</v>
      </c>
      <c r="G19" s="228" t="s">
        <v>508</v>
      </c>
      <c r="H19" s="239" t="s">
        <v>509</v>
      </c>
      <c r="I19" s="228" t="s">
        <v>510</v>
      </c>
      <c r="J19" s="239" t="s">
        <v>509</v>
      </c>
      <c r="K19" s="248" t="s">
        <v>511</v>
      </c>
      <c r="L19" s="248" t="s">
        <v>512</v>
      </c>
      <c r="M19" s="271"/>
      <c r="N19" s="228" t="s">
        <v>513</v>
      </c>
      <c r="O19" s="228" t="s">
        <v>514</v>
      </c>
      <c r="P19" s="271">
        <v>27</v>
      </c>
      <c r="Q19" s="257" t="s">
        <v>515</v>
      </c>
      <c r="R19" s="228" t="s">
        <v>434</v>
      </c>
      <c r="S19" s="228"/>
      <c r="T19" s="294"/>
      <c r="U19" s="318"/>
      <c r="V19" s="203"/>
      <c r="W19" s="203"/>
      <c r="X19" s="317"/>
    </row>
    <row r="20" s="200" customFormat="true" customHeight="true" spans="1:24">
      <c r="A20" s="227"/>
      <c r="B20" s="229">
        <v>25010102301</v>
      </c>
      <c r="C20" s="220">
        <f t="shared" si="0"/>
        <v>11</v>
      </c>
      <c r="D20" s="220" t="str">
        <f t="shared" si="1"/>
        <v>2501</v>
      </c>
      <c r="E20" s="6" t="str">
        <f t="shared" si="2"/>
        <v>250101</v>
      </c>
      <c r="F20" s="6" t="str">
        <f t="shared" si="3"/>
        <v>250101023</v>
      </c>
      <c r="G20" s="229" t="s">
        <v>508</v>
      </c>
      <c r="H20" s="240" t="s">
        <v>509</v>
      </c>
      <c r="I20" s="229" t="s">
        <v>510</v>
      </c>
      <c r="J20" s="240" t="s">
        <v>509</v>
      </c>
      <c r="K20" s="257" t="s">
        <v>23</v>
      </c>
      <c r="L20" s="257"/>
      <c r="M20" s="272"/>
      <c r="N20" s="229" t="s">
        <v>449</v>
      </c>
      <c r="O20" s="229">
        <v>10</v>
      </c>
      <c r="P20" s="272">
        <v>9</v>
      </c>
      <c r="Q20" s="257"/>
      <c r="R20" s="229" t="s">
        <v>434</v>
      </c>
      <c r="S20" s="229"/>
      <c r="T20" s="7"/>
      <c r="U20" s="318"/>
      <c r="V20" s="203"/>
      <c r="W20" s="203"/>
      <c r="X20" s="317"/>
    </row>
    <row r="21" s="200" customFormat="true" customHeight="true" spans="1:24">
      <c r="A21" s="227" t="s">
        <v>516</v>
      </c>
      <c r="B21" s="230" t="s">
        <v>517</v>
      </c>
      <c r="C21" s="6">
        <f t="shared" si="0"/>
        <v>9</v>
      </c>
      <c r="D21" s="6" t="str">
        <f t="shared" si="1"/>
        <v>2504</v>
      </c>
      <c r="E21" s="6" t="str">
        <f t="shared" si="2"/>
        <v>250401</v>
      </c>
      <c r="F21" s="6" t="str">
        <f t="shared" si="3"/>
        <v>250401027</v>
      </c>
      <c r="G21" s="218" t="s">
        <v>508</v>
      </c>
      <c r="H21" s="218" t="s">
        <v>509</v>
      </c>
      <c r="I21" s="218" t="s">
        <v>510</v>
      </c>
      <c r="J21" s="218" t="s">
        <v>509</v>
      </c>
      <c r="K21" s="255" t="s">
        <v>29</v>
      </c>
      <c r="L21" s="248" t="s">
        <v>518</v>
      </c>
      <c r="M21" s="273"/>
      <c r="N21" s="218" t="s">
        <v>513</v>
      </c>
      <c r="O21" s="270">
        <v>50</v>
      </c>
      <c r="P21" s="270">
        <v>40</v>
      </c>
      <c r="Q21" s="250" t="s">
        <v>519</v>
      </c>
      <c r="R21" s="288" t="s">
        <v>434</v>
      </c>
      <c r="S21" s="295"/>
      <c r="T21" s="288"/>
      <c r="U21" s="318"/>
      <c r="V21" s="203"/>
      <c r="W21" s="203"/>
      <c r="X21" s="317"/>
    </row>
    <row r="22" s="200" customFormat="true" customHeight="true" spans="1:24">
      <c r="A22" s="227"/>
      <c r="B22" s="230" t="s">
        <v>520</v>
      </c>
      <c r="C22" s="6">
        <f t="shared" si="0"/>
        <v>11</v>
      </c>
      <c r="D22" s="6" t="str">
        <f t="shared" si="1"/>
        <v>2504</v>
      </c>
      <c r="E22" s="6" t="str">
        <f t="shared" si="2"/>
        <v>250401</v>
      </c>
      <c r="F22" s="6" t="str">
        <f t="shared" si="3"/>
        <v>250401027</v>
      </c>
      <c r="G22" s="218" t="s">
        <v>508</v>
      </c>
      <c r="H22" s="218" t="s">
        <v>509</v>
      </c>
      <c r="I22" s="218" t="s">
        <v>510</v>
      </c>
      <c r="J22" s="218" t="s">
        <v>509</v>
      </c>
      <c r="K22" s="258" t="s">
        <v>32</v>
      </c>
      <c r="L22" s="259"/>
      <c r="M22" s="273"/>
      <c r="N22" s="218" t="s">
        <v>513</v>
      </c>
      <c r="O22" s="270">
        <v>50</v>
      </c>
      <c r="P22" s="270">
        <v>40</v>
      </c>
      <c r="Q22" s="296"/>
      <c r="R22" s="288"/>
      <c r="S22" s="295"/>
      <c r="T22" s="288"/>
      <c r="U22" s="318"/>
      <c r="V22" s="203"/>
      <c r="W22" s="203"/>
      <c r="X22" s="317"/>
    </row>
    <row r="23" s="200" customFormat="true" customHeight="true" spans="1:24">
      <c r="A23" s="227" t="s">
        <v>521</v>
      </c>
      <c r="B23" s="230" t="s">
        <v>522</v>
      </c>
      <c r="C23" s="6">
        <f t="shared" si="0"/>
        <v>9</v>
      </c>
      <c r="D23" s="6" t="str">
        <f t="shared" si="1"/>
        <v>2504</v>
      </c>
      <c r="E23" s="6" t="str">
        <f t="shared" si="2"/>
        <v>250402</v>
      </c>
      <c r="F23" s="6" t="str">
        <f t="shared" si="3"/>
        <v>250402003</v>
      </c>
      <c r="G23" s="218" t="s">
        <v>508</v>
      </c>
      <c r="H23" s="218" t="s">
        <v>509</v>
      </c>
      <c r="I23" s="218" t="s">
        <v>510</v>
      </c>
      <c r="J23" s="218" t="s">
        <v>509</v>
      </c>
      <c r="K23" s="250" t="s">
        <v>523</v>
      </c>
      <c r="L23" s="250" t="s">
        <v>524</v>
      </c>
      <c r="M23" s="218"/>
      <c r="N23" s="218" t="s">
        <v>513</v>
      </c>
      <c r="O23" s="270" t="s">
        <v>525</v>
      </c>
      <c r="P23" s="270" t="s">
        <v>526</v>
      </c>
      <c r="Q23" s="255" t="s">
        <v>527</v>
      </c>
      <c r="R23" s="228" t="s">
        <v>434</v>
      </c>
      <c r="S23" s="286"/>
      <c r="T23" s="286"/>
      <c r="U23" s="318"/>
      <c r="V23" s="203"/>
      <c r="W23" s="203"/>
      <c r="X23" s="317"/>
    </row>
    <row r="24" s="200" customFormat="true" customHeight="true" spans="1:24">
      <c r="A24" s="227"/>
      <c r="B24" s="2" t="s">
        <v>34</v>
      </c>
      <c r="C24" s="220">
        <f t="shared" si="0"/>
        <v>11</v>
      </c>
      <c r="D24" s="220" t="str">
        <f t="shared" si="1"/>
        <v>2504</v>
      </c>
      <c r="E24" s="220" t="str">
        <f t="shared" si="2"/>
        <v>250402</v>
      </c>
      <c r="F24" s="6" t="str">
        <f t="shared" si="3"/>
        <v>250402003</v>
      </c>
      <c r="G24" s="11" t="s">
        <v>508</v>
      </c>
      <c r="H24" s="11" t="s">
        <v>509</v>
      </c>
      <c r="I24" s="11" t="s">
        <v>510</v>
      </c>
      <c r="J24" s="11" t="s">
        <v>509</v>
      </c>
      <c r="K24" s="255" t="s">
        <v>528</v>
      </c>
      <c r="L24" s="255"/>
      <c r="M24" s="11"/>
      <c r="N24" s="11" t="s">
        <v>513</v>
      </c>
      <c r="O24" s="14">
        <v>168</v>
      </c>
      <c r="P24" s="14">
        <v>151</v>
      </c>
      <c r="Q24" s="255" t="s">
        <v>529</v>
      </c>
      <c r="R24" s="229" t="s">
        <v>434</v>
      </c>
      <c r="S24" s="286"/>
      <c r="T24" s="286"/>
      <c r="U24" s="318"/>
      <c r="V24" s="203"/>
      <c r="W24" s="203"/>
      <c r="X24" s="317"/>
    </row>
    <row r="25" s="200" customFormat="true" customHeight="true" spans="1:24">
      <c r="A25" s="227"/>
      <c r="B25" s="2" t="s">
        <v>37</v>
      </c>
      <c r="C25" s="220">
        <f t="shared" si="0"/>
        <v>11</v>
      </c>
      <c r="D25" s="220" t="str">
        <f t="shared" si="1"/>
        <v>2504</v>
      </c>
      <c r="E25" s="220" t="str">
        <f t="shared" si="2"/>
        <v>250402</v>
      </c>
      <c r="F25" s="6" t="str">
        <f t="shared" si="3"/>
        <v>250402003</v>
      </c>
      <c r="G25" s="11" t="s">
        <v>508</v>
      </c>
      <c r="H25" s="11" t="s">
        <v>509</v>
      </c>
      <c r="I25" s="11" t="s">
        <v>510</v>
      </c>
      <c r="J25" s="11" t="s">
        <v>509</v>
      </c>
      <c r="K25" s="255" t="s">
        <v>38</v>
      </c>
      <c r="L25" s="255"/>
      <c r="M25" s="11"/>
      <c r="N25" s="11" t="s">
        <v>513</v>
      </c>
      <c r="O25" s="14">
        <v>200</v>
      </c>
      <c r="P25" s="14">
        <v>180</v>
      </c>
      <c r="Q25" s="255" t="s">
        <v>530</v>
      </c>
      <c r="R25" s="229" t="s">
        <v>434</v>
      </c>
      <c r="S25" s="286"/>
      <c r="T25" s="286"/>
      <c r="U25" s="318"/>
      <c r="V25" s="203"/>
      <c r="W25" s="203"/>
      <c r="X25" s="317"/>
    </row>
    <row r="26" s="200" customFormat="true" customHeight="true" spans="1:24">
      <c r="A26" s="227"/>
      <c r="B26" s="231" t="s">
        <v>531</v>
      </c>
      <c r="C26" s="6">
        <f t="shared" si="0"/>
        <v>9</v>
      </c>
      <c r="D26" s="6" t="str">
        <f t="shared" si="1"/>
        <v>2504</v>
      </c>
      <c r="E26" s="6" t="str">
        <f t="shared" si="2"/>
        <v>250403</v>
      </c>
      <c r="F26" s="6" t="str">
        <f t="shared" si="3"/>
        <v>250403003</v>
      </c>
      <c r="G26" s="218" t="s">
        <v>508</v>
      </c>
      <c r="H26" s="218" t="s">
        <v>509</v>
      </c>
      <c r="I26" s="218" t="s">
        <v>510</v>
      </c>
      <c r="J26" s="218" t="s">
        <v>509</v>
      </c>
      <c r="K26" s="255" t="s">
        <v>44</v>
      </c>
      <c r="L26" s="248" t="s">
        <v>532</v>
      </c>
      <c r="M26" s="218"/>
      <c r="N26" s="270" t="s">
        <v>449</v>
      </c>
      <c r="O26" s="270">
        <v>150</v>
      </c>
      <c r="P26" s="270">
        <v>120</v>
      </c>
      <c r="Q26" s="297" t="s">
        <v>533</v>
      </c>
      <c r="R26" s="228" t="s">
        <v>434</v>
      </c>
      <c r="S26" s="228"/>
      <c r="T26" s="228"/>
      <c r="U26" s="318"/>
      <c r="V26" s="203"/>
      <c r="W26" s="203"/>
      <c r="X26" s="317"/>
    </row>
    <row r="27" s="200" customFormat="true" customHeight="true" spans="1:24">
      <c r="A27" s="227"/>
      <c r="B27" s="231" t="s">
        <v>534</v>
      </c>
      <c r="C27" s="6">
        <f t="shared" si="0"/>
        <v>9</v>
      </c>
      <c r="D27" s="6" t="str">
        <f t="shared" si="1"/>
        <v>2504</v>
      </c>
      <c r="E27" s="6" t="str">
        <f t="shared" si="2"/>
        <v>250403</v>
      </c>
      <c r="F27" s="6" t="str">
        <f t="shared" si="3"/>
        <v>250403032</v>
      </c>
      <c r="G27" s="218" t="s">
        <v>508</v>
      </c>
      <c r="H27" s="218" t="s">
        <v>509</v>
      </c>
      <c r="I27" s="218" t="s">
        <v>510</v>
      </c>
      <c r="J27" s="218" t="s">
        <v>509</v>
      </c>
      <c r="K27" s="255" t="s">
        <v>53</v>
      </c>
      <c r="L27" s="248" t="s">
        <v>535</v>
      </c>
      <c r="M27" s="218"/>
      <c r="N27" s="218" t="s">
        <v>536</v>
      </c>
      <c r="O27" s="271">
        <v>30</v>
      </c>
      <c r="P27" s="270">
        <v>27</v>
      </c>
      <c r="Q27" s="298"/>
      <c r="R27" s="294" t="s">
        <v>434</v>
      </c>
      <c r="S27" s="294"/>
      <c r="T27" s="294"/>
      <c r="U27" s="318"/>
      <c r="V27" s="203"/>
      <c r="W27" s="203"/>
      <c r="X27" s="317"/>
    </row>
    <row r="28" s="200" customFormat="true" customHeight="true" spans="1:24">
      <c r="A28" s="227"/>
      <c r="B28" s="231" t="s">
        <v>537</v>
      </c>
      <c r="C28" s="6">
        <f t="shared" si="0"/>
        <v>9</v>
      </c>
      <c r="D28" s="6" t="str">
        <f t="shared" si="1"/>
        <v>2504</v>
      </c>
      <c r="E28" s="6" t="str">
        <f t="shared" si="2"/>
        <v>250403</v>
      </c>
      <c r="F28" s="6" t="str">
        <f t="shared" si="3"/>
        <v>250403035</v>
      </c>
      <c r="G28" s="218" t="s">
        <v>508</v>
      </c>
      <c r="H28" s="218" t="s">
        <v>509</v>
      </c>
      <c r="I28" s="218" t="s">
        <v>510</v>
      </c>
      <c r="J28" s="218" t="s">
        <v>509</v>
      </c>
      <c r="K28" s="255" t="s">
        <v>56</v>
      </c>
      <c r="L28" s="250" t="s">
        <v>538</v>
      </c>
      <c r="M28" s="218"/>
      <c r="N28" s="218" t="s">
        <v>513</v>
      </c>
      <c r="O28" s="14">
        <v>35</v>
      </c>
      <c r="P28" s="14">
        <v>32</v>
      </c>
      <c r="Q28" s="250" t="s">
        <v>539</v>
      </c>
      <c r="R28" s="228" t="s">
        <v>434</v>
      </c>
      <c r="S28" s="286"/>
      <c r="T28" s="286"/>
      <c r="U28" s="318"/>
      <c r="V28" s="203"/>
      <c r="W28" s="203"/>
      <c r="X28" s="317"/>
    </row>
    <row r="29" s="200" customFormat="true" customHeight="true" spans="1:24">
      <c r="A29" s="227"/>
      <c r="B29" s="231" t="s">
        <v>540</v>
      </c>
      <c r="C29" s="6">
        <f t="shared" si="0"/>
        <v>9</v>
      </c>
      <c r="D29" s="6" t="str">
        <f t="shared" si="1"/>
        <v>2504</v>
      </c>
      <c r="E29" s="6" t="str">
        <f t="shared" si="2"/>
        <v>250403</v>
      </c>
      <c r="F29" s="6" t="str">
        <f t="shared" si="3"/>
        <v>250403065</v>
      </c>
      <c r="G29" s="218" t="s">
        <v>508</v>
      </c>
      <c r="H29" s="218" t="s">
        <v>509</v>
      </c>
      <c r="I29" s="218" t="s">
        <v>510</v>
      </c>
      <c r="J29" s="218" t="s">
        <v>509</v>
      </c>
      <c r="K29" s="250" t="s">
        <v>541</v>
      </c>
      <c r="L29" s="250" t="s">
        <v>432</v>
      </c>
      <c r="M29" s="218"/>
      <c r="N29" s="218" t="s">
        <v>513</v>
      </c>
      <c r="O29" s="270" t="s">
        <v>542</v>
      </c>
      <c r="P29" s="270" t="s">
        <v>543</v>
      </c>
      <c r="Q29" s="250" t="s">
        <v>544</v>
      </c>
      <c r="R29" s="288"/>
      <c r="S29" s="295"/>
      <c r="T29" s="288"/>
      <c r="U29" s="318"/>
      <c r="V29" s="203"/>
      <c r="W29" s="203"/>
      <c r="X29" s="317"/>
    </row>
    <row r="30" s="200" customFormat="true" customHeight="true" spans="1:24">
      <c r="A30" s="227"/>
      <c r="B30" s="231" t="s">
        <v>545</v>
      </c>
      <c r="C30" s="6">
        <f t="shared" si="0"/>
        <v>11</v>
      </c>
      <c r="D30" s="6" t="str">
        <f t="shared" si="1"/>
        <v>2504</v>
      </c>
      <c r="E30" s="6" t="str">
        <f t="shared" si="2"/>
        <v>250403</v>
      </c>
      <c r="F30" s="6" t="str">
        <f t="shared" si="3"/>
        <v>250403065</v>
      </c>
      <c r="G30" s="218" t="s">
        <v>508</v>
      </c>
      <c r="H30" s="218" t="s">
        <v>509</v>
      </c>
      <c r="I30" s="218" t="s">
        <v>510</v>
      </c>
      <c r="J30" s="218" t="s">
        <v>509</v>
      </c>
      <c r="K30" s="250" t="s">
        <v>546</v>
      </c>
      <c r="L30" s="250"/>
      <c r="M30" s="218"/>
      <c r="N30" s="218" t="s">
        <v>513</v>
      </c>
      <c r="O30" s="270" t="s">
        <v>547</v>
      </c>
      <c r="P30" s="270" t="s">
        <v>547</v>
      </c>
      <c r="Q30" s="250"/>
      <c r="R30" s="288"/>
      <c r="S30" s="288"/>
      <c r="T30" s="288"/>
      <c r="U30" s="318"/>
      <c r="V30" s="203"/>
      <c r="W30" s="203"/>
      <c r="X30" s="317"/>
    </row>
    <row r="31" s="200" customFormat="true" customHeight="true" spans="1:24">
      <c r="A31" s="232" t="s">
        <v>548</v>
      </c>
      <c r="B31" s="230" t="s">
        <v>549</v>
      </c>
      <c r="C31" s="6">
        <f t="shared" si="0"/>
        <v>9</v>
      </c>
      <c r="D31" s="6" t="str">
        <f t="shared" si="1"/>
        <v>2504</v>
      </c>
      <c r="E31" s="6" t="str">
        <f t="shared" si="2"/>
        <v>250403</v>
      </c>
      <c r="F31" s="6" t="str">
        <f t="shared" si="3"/>
        <v>250403068</v>
      </c>
      <c r="G31" s="218" t="s">
        <v>508</v>
      </c>
      <c r="H31" s="218" t="s">
        <v>509</v>
      </c>
      <c r="I31" s="218" t="s">
        <v>510</v>
      </c>
      <c r="J31" s="218" t="s">
        <v>509</v>
      </c>
      <c r="K31" s="250" t="s">
        <v>550</v>
      </c>
      <c r="L31" s="250"/>
      <c r="M31" s="218"/>
      <c r="N31" s="218" t="s">
        <v>513</v>
      </c>
      <c r="O31" s="270">
        <v>65</v>
      </c>
      <c r="P31" s="270">
        <v>59</v>
      </c>
      <c r="Q31" s="255" t="s">
        <v>551</v>
      </c>
      <c r="R31" s="299" t="s">
        <v>434</v>
      </c>
      <c r="S31" s="295"/>
      <c r="T31" s="288"/>
      <c r="U31" s="318"/>
      <c r="V31" s="203"/>
      <c r="W31" s="203"/>
      <c r="X31" s="317"/>
    </row>
    <row r="32" s="200" customFormat="true" customHeight="true" spans="1:24">
      <c r="A32" s="227"/>
      <c r="B32" s="231" t="s">
        <v>552</v>
      </c>
      <c r="C32" s="6">
        <f t="shared" si="0"/>
        <v>11</v>
      </c>
      <c r="D32" s="6" t="str">
        <f t="shared" si="1"/>
        <v>2504</v>
      </c>
      <c r="E32" s="6" t="str">
        <f t="shared" si="2"/>
        <v>250403</v>
      </c>
      <c r="F32" s="6" t="str">
        <f t="shared" si="3"/>
        <v>250403068</v>
      </c>
      <c r="G32" s="218" t="s">
        <v>508</v>
      </c>
      <c r="H32" s="218" t="s">
        <v>509</v>
      </c>
      <c r="I32" s="218" t="s">
        <v>510</v>
      </c>
      <c r="J32" s="218" t="s">
        <v>509</v>
      </c>
      <c r="K32" s="260" t="s">
        <v>41</v>
      </c>
      <c r="L32" s="248" t="s">
        <v>553</v>
      </c>
      <c r="M32" s="218"/>
      <c r="N32" s="218" t="s">
        <v>513</v>
      </c>
      <c r="O32" s="270">
        <v>140</v>
      </c>
      <c r="P32" s="270">
        <v>126</v>
      </c>
      <c r="Q32" s="300"/>
      <c r="R32" s="228" t="s">
        <v>434</v>
      </c>
      <c r="S32" s="295"/>
      <c r="T32" s="288"/>
      <c r="U32" s="318"/>
      <c r="V32" s="203"/>
      <c r="W32" s="203"/>
      <c r="X32" s="317"/>
    </row>
    <row r="33" s="200" customFormat="true" customHeight="true" spans="1:24">
      <c r="A33" s="227"/>
      <c r="B33" s="231" t="s">
        <v>554</v>
      </c>
      <c r="C33" s="6">
        <f t="shared" si="0"/>
        <v>9</v>
      </c>
      <c r="D33" s="6" t="str">
        <f t="shared" si="1"/>
        <v>2504</v>
      </c>
      <c r="E33" s="6" t="str">
        <f t="shared" si="2"/>
        <v>250403</v>
      </c>
      <c r="F33" s="6" t="str">
        <f t="shared" si="3"/>
        <v>250403085</v>
      </c>
      <c r="G33" s="218" t="s">
        <v>508</v>
      </c>
      <c r="H33" s="218" t="s">
        <v>509</v>
      </c>
      <c r="I33" s="218" t="s">
        <v>510</v>
      </c>
      <c r="J33" s="218" t="s">
        <v>509</v>
      </c>
      <c r="K33" s="255" t="s">
        <v>50</v>
      </c>
      <c r="L33" s="248" t="s">
        <v>535</v>
      </c>
      <c r="M33" s="218"/>
      <c r="N33" s="218" t="s">
        <v>536</v>
      </c>
      <c r="O33" s="271">
        <v>30</v>
      </c>
      <c r="P33" s="270">
        <v>27</v>
      </c>
      <c r="Q33" s="298" t="s">
        <v>555</v>
      </c>
      <c r="R33" s="288" t="s">
        <v>434</v>
      </c>
      <c r="S33" s="288"/>
      <c r="T33" s="288"/>
      <c r="U33" s="318"/>
      <c r="V33" s="203"/>
      <c r="W33" s="203"/>
      <c r="X33" s="319" t="s">
        <v>556</v>
      </c>
    </row>
    <row r="34" s="200" customFormat="true" customHeight="true" spans="1:24">
      <c r="A34" s="232" t="s">
        <v>557</v>
      </c>
      <c r="B34" s="233" t="s">
        <v>558</v>
      </c>
      <c r="C34" s="6">
        <f t="shared" si="0"/>
        <v>9</v>
      </c>
      <c r="D34" s="6" t="str">
        <f t="shared" si="1"/>
        <v>2504</v>
      </c>
      <c r="E34" s="6" t="str">
        <f t="shared" si="2"/>
        <v>250404</v>
      </c>
      <c r="F34" s="6" t="str">
        <f t="shared" si="3"/>
        <v>250404010</v>
      </c>
      <c r="G34" s="218" t="s">
        <v>508</v>
      </c>
      <c r="H34" s="218" t="s">
        <v>509</v>
      </c>
      <c r="I34" s="218" t="s">
        <v>510</v>
      </c>
      <c r="J34" s="241" t="s">
        <v>509</v>
      </c>
      <c r="K34" s="250" t="s">
        <v>559</v>
      </c>
      <c r="L34" s="255" t="s">
        <v>560</v>
      </c>
      <c r="M34" s="274"/>
      <c r="N34" s="241" t="s">
        <v>513</v>
      </c>
      <c r="O34" s="275">
        <v>50</v>
      </c>
      <c r="P34" s="275">
        <v>45</v>
      </c>
      <c r="Q34" s="248" t="s">
        <v>561</v>
      </c>
      <c r="R34" s="299" t="s">
        <v>434</v>
      </c>
      <c r="S34" s="301">
        <v>0.1</v>
      </c>
      <c r="T34" s="228"/>
      <c r="U34" s="318"/>
      <c r="V34" s="203"/>
      <c r="W34" s="203"/>
      <c r="X34" s="317"/>
    </row>
    <row r="35" s="200" customFormat="true" customHeight="true" spans="1:24">
      <c r="A35" s="232"/>
      <c r="B35" s="234" t="s">
        <v>64</v>
      </c>
      <c r="C35" s="220">
        <f t="shared" si="0"/>
        <v>11</v>
      </c>
      <c r="D35" s="220" t="str">
        <f t="shared" si="1"/>
        <v>2504</v>
      </c>
      <c r="E35" s="220" t="str">
        <f t="shared" si="2"/>
        <v>250404</v>
      </c>
      <c r="F35" s="6" t="str">
        <f t="shared" si="3"/>
        <v>250404010</v>
      </c>
      <c r="G35" s="238" t="s">
        <v>508</v>
      </c>
      <c r="H35" s="238" t="s">
        <v>509</v>
      </c>
      <c r="I35" s="238" t="s">
        <v>510</v>
      </c>
      <c r="J35" s="238" t="s">
        <v>509</v>
      </c>
      <c r="K35" s="255" t="s">
        <v>65</v>
      </c>
      <c r="L35" s="254"/>
      <c r="M35" s="238"/>
      <c r="N35" s="238" t="s">
        <v>513</v>
      </c>
      <c r="O35" s="234" t="s">
        <v>542</v>
      </c>
      <c r="P35" s="234" t="s">
        <v>543</v>
      </c>
      <c r="Q35" s="254"/>
      <c r="R35" s="289" t="s">
        <v>434</v>
      </c>
      <c r="S35" s="290">
        <v>0.1</v>
      </c>
      <c r="T35" s="302"/>
      <c r="U35" s="320"/>
      <c r="V35" s="321"/>
      <c r="W35" s="322"/>
      <c r="X35" s="228"/>
    </row>
    <row r="36" s="200" customFormat="true" customHeight="true" spans="1:24">
      <c r="A36" s="232"/>
      <c r="B36" s="234" t="s">
        <v>562</v>
      </c>
      <c r="C36" s="220">
        <f t="shared" si="0"/>
        <v>11</v>
      </c>
      <c r="D36" s="220" t="str">
        <f t="shared" si="1"/>
        <v>2504</v>
      </c>
      <c r="E36" s="220" t="str">
        <f t="shared" si="2"/>
        <v>250404</v>
      </c>
      <c r="F36" s="6" t="str">
        <f t="shared" si="3"/>
        <v>250404010</v>
      </c>
      <c r="G36" s="238" t="s">
        <v>508</v>
      </c>
      <c r="H36" s="238" t="s">
        <v>509</v>
      </c>
      <c r="I36" s="238" t="s">
        <v>510</v>
      </c>
      <c r="J36" s="238" t="s">
        <v>509</v>
      </c>
      <c r="K36" s="255" t="s">
        <v>563</v>
      </c>
      <c r="L36" s="254"/>
      <c r="M36" s="238"/>
      <c r="N36" s="238" t="s">
        <v>513</v>
      </c>
      <c r="O36" s="234" t="s">
        <v>564</v>
      </c>
      <c r="P36" s="234" t="s">
        <v>565</v>
      </c>
      <c r="Q36" s="254"/>
      <c r="R36" s="289" t="s">
        <v>434</v>
      </c>
      <c r="S36" s="290">
        <v>0.1</v>
      </c>
      <c r="T36" s="302"/>
      <c r="U36" s="320"/>
      <c r="V36" s="321"/>
      <c r="W36" s="322"/>
      <c r="X36" s="228"/>
    </row>
    <row r="37" s="200" customFormat="true" customHeight="true" spans="1:24">
      <c r="A37" s="232" t="s">
        <v>566</v>
      </c>
      <c r="B37" s="233" t="s">
        <v>567</v>
      </c>
      <c r="C37" s="6">
        <f t="shared" si="0"/>
        <v>9</v>
      </c>
      <c r="D37" s="6" t="str">
        <f t="shared" si="1"/>
        <v>2507</v>
      </c>
      <c r="E37" s="6" t="str">
        <f t="shared" si="2"/>
        <v>250700</v>
      </c>
      <c r="F37" s="6" t="str">
        <f t="shared" si="3"/>
        <v>250700015</v>
      </c>
      <c r="G37" s="241" t="s">
        <v>508</v>
      </c>
      <c r="H37" s="241" t="s">
        <v>509</v>
      </c>
      <c r="I37" s="241" t="s">
        <v>510</v>
      </c>
      <c r="J37" s="241" t="s">
        <v>509</v>
      </c>
      <c r="K37" s="250" t="s">
        <v>568</v>
      </c>
      <c r="L37" s="261"/>
      <c r="M37" s="274"/>
      <c r="N37" s="241" t="s">
        <v>513</v>
      </c>
      <c r="O37" s="275">
        <v>60</v>
      </c>
      <c r="P37" s="275">
        <v>54</v>
      </c>
      <c r="Q37" s="303" t="s">
        <v>569</v>
      </c>
      <c r="R37" s="274"/>
      <c r="S37" s="274"/>
      <c r="T37" s="274"/>
      <c r="U37" s="320"/>
      <c r="V37" s="321"/>
      <c r="W37" s="322"/>
      <c r="X37" s="228"/>
    </row>
    <row r="38" s="200" customFormat="true" customHeight="true" spans="1:24">
      <c r="A38" s="232"/>
      <c r="B38" s="234" t="s">
        <v>72</v>
      </c>
      <c r="C38" s="6">
        <f t="shared" si="0"/>
        <v>11</v>
      </c>
      <c r="D38" s="6" t="str">
        <f t="shared" si="1"/>
        <v>2507</v>
      </c>
      <c r="E38" s="6" t="str">
        <f t="shared" si="2"/>
        <v>250700</v>
      </c>
      <c r="F38" s="6" t="str">
        <f t="shared" si="3"/>
        <v>250700015</v>
      </c>
      <c r="G38" s="238" t="s">
        <v>508</v>
      </c>
      <c r="H38" s="238" t="s">
        <v>509</v>
      </c>
      <c r="I38" s="238" t="s">
        <v>510</v>
      </c>
      <c r="J38" s="238" t="s">
        <v>509</v>
      </c>
      <c r="K38" s="254" t="s">
        <v>570</v>
      </c>
      <c r="L38" s="261" t="s">
        <v>571</v>
      </c>
      <c r="M38" s="276"/>
      <c r="N38" s="236" t="s">
        <v>449</v>
      </c>
      <c r="O38" s="277">
        <v>300</v>
      </c>
      <c r="P38" s="278">
        <v>270</v>
      </c>
      <c r="Q38" s="304"/>
      <c r="R38" s="276"/>
      <c r="S38" s="276"/>
      <c r="T38" s="276"/>
      <c r="U38" s="320"/>
      <c r="V38" s="321"/>
      <c r="W38" s="322"/>
      <c r="X38" s="228"/>
    </row>
    <row r="39" s="200" customFormat="true" customHeight="true" spans="1:24">
      <c r="A39" s="227" t="s">
        <v>572</v>
      </c>
      <c r="B39" s="230" t="s">
        <v>573</v>
      </c>
      <c r="C39" s="6">
        <f t="shared" si="0"/>
        <v>9</v>
      </c>
      <c r="D39" s="6" t="str">
        <f t="shared" si="1"/>
        <v>2705</v>
      </c>
      <c r="E39" s="6" t="str">
        <f t="shared" si="2"/>
        <v>270500</v>
      </c>
      <c r="F39" s="6" t="str">
        <f t="shared" si="3"/>
        <v>270500002</v>
      </c>
      <c r="G39" s="218" t="s">
        <v>473</v>
      </c>
      <c r="H39" s="218" t="s">
        <v>474</v>
      </c>
      <c r="I39" s="218" t="s">
        <v>574</v>
      </c>
      <c r="J39" s="218" t="s">
        <v>474</v>
      </c>
      <c r="K39" s="250" t="s">
        <v>575</v>
      </c>
      <c r="L39" s="250" t="s">
        <v>576</v>
      </c>
      <c r="M39" s="218" t="s">
        <v>432</v>
      </c>
      <c r="N39" s="218" t="s">
        <v>577</v>
      </c>
      <c r="O39" s="270" t="s">
        <v>443</v>
      </c>
      <c r="P39" s="270" t="s">
        <v>578</v>
      </c>
      <c r="Q39" s="257" t="s">
        <v>579</v>
      </c>
      <c r="R39" s="228" t="s">
        <v>434</v>
      </c>
      <c r="S39" s="294"/>
      <c r="T39" s="294"/>
      <c r="U39" s="318"/>
      <c r="V39" s="203"/>
      <c r="W39" s="203"/>
      <c r="X39" s="317"/>
    </row>
    <row r="40" s="200" customFormat="true" customHeight="true" spans="1:24">
      <c r="A40" s="227" t="s">
        <v>580</v>
      </c>
      <c r="B40" s="230" t="s">
        <v>581</v>
      </c>
      <c r="C40" s="6">
        <f t="shared" si="0"/>
        <v>11</v>
      </c>
      <c r="D40" s="6" t="str">
        <f t="shared" si="1"/>
        <v>2705</v>
      </c>
      <c r="E40" s="6" t="str">
        <f t="shared" si="2"/>
        <v>270500</v>
      </c>
      <c r="F40" s="6" t="str">
        <f t="shared" si="3"/>
        <v>270500002</v>
      </c>
      <c r="G40" s="218" t="s">
        <v>473</v>
      </c>
      <c r="H40" s="218" t="s">
        <v>474</v>
      </c>
      <c r="I40" s="218" t="s">
        <v>574</v>
      </c>
      <c r="J40" s="218" t="s">
        <v>474</v>
      </c>
      <c r="K40" s="257" t="s">
        <v>582</v>
      </c>
      <c r="L40" s="257" t="s">
        <v>576</v>
      </c>
      <c r="M40" s="228"/>
      <c r="N40" s="218" t="s">
        <v>449</v>
      </c>
      <c r="O40" s="11">
        <v>640</v>
      </c>
      <c r="P40" s="229">
        <v>576</v>
      </c>
      <c r="Q40" s="248"/>
      <c r="R40" s="228" t="s">
        <v>434</v>
      </c>
      <c r="S40" s="228"/>
      <c r="T40" s="228"/>
      <c r="U40" s="318"/>
      <c r="V40" s="203"/>
      <c r="W40" s="203"/>
      <c r="X40" s="317"/>
    </row>
    <row r="41" s="200" customFormat="true" customHeight="true" spans="1:24">
      <c r="A41" s="227" t="s">
        <v>583</v>
      </c>
      <c r="B41" s="230" t="s">
        <v>584</v>
      </c>
      <c r="C41" s="6">
        <f t="shared" si="0"/>
        <v>9</v>
      </c>
      <c r="D41" s="6" t="str">
        <f t="shared" si="1"/>
        <v>2707</v>
      </c>
      <c r="E41" s="6" t="str">
        <f t="shared" si="2"/>
        <v>270700</v>
      </c>
      <c r="F41" s="6" t="str">
        <f t="shared" si="3"/>
        <v>270700003</v>
      </c>
      <c r="G41" s="218" t="s">
        <v>473</v>
      </c>
      <c r="H41" s="218" t="s">
        <v>474</v>
      </c>
      <c r="I41" s="218" t="s">
        <v>574</v>
      </c>
      <c r="J41" s="218" t="s">
        <v>474</v>
      </c>
      <c r="K41" s="255" t="s">
        <v>585</v>
      </c>
      <c r="L41" s="262" t="s">
        <v>586</v>
      </c>
      <c r="M41" s="218"/>
      <c r="N41" s="11" t="s">
        <v>513</v>
      </c>
      <c r="O41" s="14">
        <v>350</v>
      </c>
      <c r="P41" s="11">
        <f>O41*0.9</f>
        <v>315</v>
      </c>
      <c r="Q41" s="255" t="s">
        <v>587</v>
      </c>
      <c r="R41" s="228"/>
      <c r="S41" s="228"/>
      <c r="T41" s="228"/>
      <c r="U41" s="318"/>
      <c r="V41" s="203"/>
      <c r="W41" s="203"/>
      <c r="X41" s="317"/>
    </row>
    <row r="42" s="200" customFormat="true" customHeight="true" spans="1:24">
      <c r="A42" s="227"/>
      <c r="B42" s="230" t="s">
        <v>78</v>
      </c>
      <c r="C42" s="6">
        <f t="shared" si="0"/>
        <v>11</v>
      </c>
      <c r="D42" s="6" t="str">
        <f t="shared" si="1"/>
        <v>2707</v>
      </c>
      <c r="E42" s="6" t="str">
        <f t="shared" si="2"/>
        <v>270700</v>
      </c>
      <c r="F42" s="6" t="str">
        <f t="shared" si="3"/>
        <v>270700003</v>
      </c>
      <c r="G42" s="218" t="s">
        <v>473</v>
      </c>
      <c r="H42" s="218" t="s">
        <v>474</v>
      </c>
      <c r="I42" s="218" t="s">
        <v>574</v>
      </c>
      <c r="J42" s="218" t="s">
        <v>474</v>
      </c>
      <c r="K42" s="255" t="s">
        <v>588</v>
      </c>
      <c r="L42" s="262"/>
      <c r="M42" s="218"/>
      <c r="N42" s="11" t="s">
        <v>449</v>
      </c>
      <c r="O42" s="14">
        <v>1800</v>
      </c>
      <c r="P42" s="11">
        <f>O42*0.9</f>
        <v>1620</v>
      </c>
      <c r="Q42" s="250"/>
      <c r="R42" s="228"/>
      <c r="S42" s="228"/>
      <c r="T42" s="228"/>
      <c r="U42" s="318"/>
      <c r="V42" s="203"/>
      <c r="W42" s="203"/>
      <c r="X42" s="317"/>
    </row>
    <row r="43" s="200" customFormat="true" customHeight="true" spans="1:24">
      <c r="A43" s="227" t="s">
        <v>589</v>
      </c>
      <c r="B43" s="230" t="s">
        <v>590</v>
      </c>
      <c r="C43" s="6">
        <f t="shared" si="0"/>
        <v>9</v>
      </c>
      <c r="D43" s="6" t="str">
        <f t="shared" si="1"/>
        <v>2707</v>
      </c>
      <c r="E43" s="6" t="str">
        <f t="shared" si="2"/>
        <v>270700</v>
      </c>
      <c r="F43" s="6" t="str">
        <f t="shared" si="3"/>
        <v>270700007</v>
      </c>
      <c r="G43" s="242" t="s">
        <v>473</v>
      </c>
      <c r="H43" s="243" t="s">
        <v>474</v>
      </c>
      <c r="I43" s="242" t="s">
        <v>574</v>
      </c>
      <c r="J43" s="243" t="s">
        <v>474</v>
      </c>
      <c r="K43" s="263" t="s">
        <v>591</v>
      </c>
      <c r="L43" s="250" t="s">
        <v>592</v>
      </c>
      <c r="M43" s="218"/>
      <c r="N43" s="279" t="s">
        <v>513</v>
      </c>
      <c r="O43" s="14">
        <v>1200</v>
      </c>
      <c r="P43" s="14">
        <v>1080</v>
      </c>
      <c r="Q43" s="248" t="s">
        <v>593</v>
      </c>
      <c r="R43" s="228"/>
      <c r="S43" s="228"/>
      <c r="T43" s="228"/>
      <c r="U43" s="318"/>
      <c r="V43" s="203"/>
      <c r="W43" s="203"/>
      <c r="X43" s="317"/>
    </row>
    <row r="44" s="200" customFormat="true" customHeight="true" spans="1:24">
      <c r="A44" s="227"/>
      <c r="B44" s="2" t="s">
        <v>96</v>
      </c>
      <c r="C44" s="220">
        <f t="shared" si="0"/>
        <v>11</v>
      </c>
      <c r="D44" s="220" t="str">
        <f t="shared" si="1"/>
        <v>2707</v>
      </c>
      <c r="E44" s="220" t="str">
        <f t="shared" si="2"/>
        <v>270700</v>
      </c>
      <c r="F44" s="6" t="str">
        <f t="shared" si="3"/>
        <v>270700007</v>
      </c>
      <c r="G44" s="244" t="s">
        <v>473</v>
      </c>
      <c r="H44" s="245" t="s">
        <v>474</v>
      </c>
      <c r="I44" s="244" t="s">
        <v>574</v>
      </c>
      <c r="J44" s="245" t="s">
        <v>474</v>
      </c>
      <c r="K44" s="264" t="s">
        <v>594</v>
      </c>
      <c r="L44" s="255"/>
      <c r="M44" s="11"/>
      <c r="N44" s="280" t="s">
        <v>513</v>
      </c>
      <c r="O44" s="14">
        <f>O43/2</f>
        <v>600</v>
      </c>
      <c r="P44" s="14">
        <f>P43/2</f>
        <v>540</v>
      </c>
      <c r="Q44" s="257" t="s">
        <v>595</v>
      </c>
      <c r="R44" s="228"/>
      <c r="S44" s="228"/>
      <c r="T44" s="228"/>
      <c r="U44" s="318"/>
      <c r="V44" s="203"/>
      <c r="W44" s="203"/>
      <c r="X44" s="317"/>
    </row>
    <row r="45" s="200" customFormat="true" customHeight="true" spans="1:24">
      <c r="A45" s="227"/>
      <c r="B45" s="2" t="s">
        <v>99</v>
      </c>
      <c r="C45" s="220">
        <f t="shared" si="0"/>
        <v>11</v>
      </c>
      <c r="D45" s="220" t="str">
        <f t="shared" si="1"/>
        <v>2707</v>
      </c>
      <c r="E45" s="220" t="str">
        <f t="shared" si="2"/>
        <v>270700</v>
      </c>
      <c r="F45" s="6" t="str">
        <f t="shared" si="3"/>
        <v>270700007</v>
      </c>
      <c r="G45" s="244" t="s">
        <v>473</v>
      </c>
      <c r="H45" s="245" t="s">
        <v>474</v>
      </c>
      <c r="I45" s="244" t="s">
        <v>574</v>
      </c>
      <c r="J45" s="245" t="s">
        <v>474</v>
      </c>
      <c r="K45" s="264" t="s">
        <v>596</v>
      </c>
      <c r="L45" s="255"/>
      <c r="M45" s="11"/>
      <c r="N45" s="280" t="s">
        <v>513</v>
      </c>
      <c r="O45" s="14">
        <v>600</v>
      </c>
      <c r="P45" s="14">
        <v>540</v>
      </c>
      <c r="Q45" s="257" t="s">
        <v>597</v>
      </c>
      <c r="R45" s="228"/>
      <c r="S45" s="228"/>
      <c r="T45" s="228"/>
      <c r="U45" s="318"/>
      <c r="V45" s="203"/>
      <c r="W45" s="203"/>
      <c r="X45" s="317"/>
    </row>
    <row r="46" customHeight="true" spans="1:24">
      <c r="A46" s="221" t="s">
        <v>598</v>
      </c>
      <c r="B46" s="222" t="s">
        <v>599</v>
      </c>
      <c r="C46" s="6">
        <f t="shared" si="0"/>
        <v>9</v>
      </c>
      <c r="D46" s="6" t="str">
        <f t="shared" si="1"/>
        <v>3101</v>
      </c>
      <c r="E46" s="6" t="str">
        <f t="shared" si="2"/>
        <v>310100</v>
      </c>
      <c r="F46" s="6" t="str">
        <f t="shared" si="3"/>
        <v>310100016</v>
      </c>
      <c r="G46" s="218" t="s">
        <v>437</v>
      </c>
      <c r="H46" s="218" t="s">
        <v>438</v>
      </c>
      <c r="I46" s="218" t="s">
        <v>600</v>
      </c>
      <c r="J46" s="218" t="s">
        <v>601</v>
      </c>
      <c r="K46" s="250" t="s">
        <v>602</v>
      </c>
      <c r="L46" s="250" t="s">
        <v>603</v>
      </c>
      <c r="M46" s="218" t="s">
        <v>604</v>
      </c>
      <c r="N46" s="218" t="s">
        <v>449</v>
      </c>
      <c r="O46" s="270" t="s">
        <v>605</v>
      </c>
      <c r="P46" s="270" t="s">
        <v>606</v>
      </c>
      <c r="Q46" s="250" t="s">
        <v>607</v>
      </c>
      <c r="R46" s="221" t="s">
        <v>434</v>
      </c>
      <c r="S46" s="295"/>
      <c r="T46" s="288"/>
      <c r="U46" s="306" t="s">
        <v>435</v>
      </c>
      <c r="V46" s="307"/>
      <c r="W46" s="307"/>
      <c r="X46" s="308" t="s">
        <v>608</v>
      </c>
    </row>
    <row r="47" s="199" customFormat="true" customHeight="true" spans="1:24">
      <c r="A47" s="226"/>
      <c r="B47" s="3" t="s">
        <v>105</v>
      </c>
      <c r="C47" s="6">
        <f t="shared" si="0"/>
        <v>11</v>
      </c>
      <c r="D47" s="6" t="str">
        <f t="shared" si="1"/>
        <v>3101</v>
      </c>
      <c r="E47" s="6" t="str">
        <f t="shared" si="2"/>
        <v>310100</v>
      </c>
      <c r="F47" s="6" t="str">
        <f t="shared" si="3"/>
        <v>310100016</v>
      </c>
      <c r="G47" s="11" t="s">
        <v>437</v>
      </c>
      <c r="H47" s="11" t="s">
        <v>438</v>
      </c>
      <c r="I47" s="11" t="s">
        <v>600</v>
      </c>
      <c r="J47" s="11" t="s">
        <v>601</v>
      </c>
      <c r="K47" s="255" t="s">
        <v>106</v>
      </c>
      <c r="L47" s="265"/>
      <c r="M47" s="11"/>
      <c r="N47" s="11" t="s">
        <v>449</v>
      </c>
      <c r="O47" s="14">
        <v>200</v>
      </c>
      <c r="P47" s="14">
        <v>180</v>
      </c>
      <c r="Q47" s="255"/>
      <c r="R47" s="269" t="s">
        <v>434</v>
      </c>
      <c r="S47" s="288"/>
      <c r="T47" s="288"/>
      <c r="U47" s="315" t="s">
        <v>490</v>
      </c>
      <c r="V47" s="316"/>
      <c r="W47" s="316"/>
      <c r="X47" s="308"/>
    </row>
    <row r="48" s="199" customFormat="true" customHeight="true" spans="1:24">
      <c r="A48" s="226"/>
      <c r="B48" s="3" t="s">
        <v>108</v>
      </c>
      <c r="C48" s="6">
        <f t="shared" si="0"/>
        <v>11</v>
      </c>
      <c r="D48" s="6" t="str">
        <f t="shared" si="1"/>
        <v>3101</v>
      </c>
      <c r="E48" s="6" t="str">
        <f t="shared" si="2"/>
        <v>310100</v>
      </c>
      <c r="F48" s="6" t="str">
        <f t="shared" si="3"/>
        <v>310100016</v>
      </c>
      <c r="G48" s="11" t="s">
        <v>437</v>
      </c>
      <c r="H48" s="11" t="s">
        <v>438</v>
      </c>
      <c r="I48" s="11" t="s">
        <v>600</v>
      </c>
      <c r="J48" s="11" t="s">
        <v>601</v>
      </c>
      <c r="K48" s="255" t="s">
        <v>109</v>
      </c>
      <c r="L48" s="265"/>
      <c r="M48" s="11"/>
      <c r="N48" s="11" t="s">
        <v>449</v>
      </c>
      <c r="O48" s="14">
        <v>260</v>
      </c>
      <c r="P48" s="14">
        <f>P47*1.3</f>
        <v>234</v>
      </c>
      <c r="Q48" s="255"/>
      <c r="R48" s="269" t="s">
        <v>434</v>
      </c>
      <c r="S48" s="288"/>
      <c r="T48" s="288"/>
      <c r="U48" s="315"/>
      <c r="V48" s="316"/>
      <c r="W48" s="316"/>
      <c r="X48" s="308"/>
    </row>
    <row r="49" s="199" customFormat="true" customHeight="true" spans="1:24">
      <c r="A49" s="226"/>
      <c r="B49" s="3" t="s">
        <v>111</v>
      </c>
      <c r="C49" s="6">
        <f t="shared" si="0"/>
        <v>11</v>
      </c>
      <c r="D49" s="6" t="str">
        <f t="shared" si="1"/>
        <v>3101</v>
      </c>
      <c r="E49" s="6" t="str">
        <f t="shared" si="2"/>
        <v>310100</v>
      </c>
      <c r="F49" s="6" t="str">
        <f t="shared" si="3"/>
        <v>310100016</v>
      </c>
      <c r="G49" s="11" t="s">
        <v>437</v>
      </c>
      <c r="H49" s="11" t="s">
        <v>438</v>
      </c>
      <c r="I49" s="11" t="s">
        <v>600</v>
      </c>
      <c r="J49" s="11" t="s">
        <v>601</v>
      </c>
      <c r="K49" s="255" t="s">
        <v>112</v>
      </c>
      <c r="L49" s="265"/>
      <c r="M49" s="11"/>
      <c r="N49" s="11" t="s">
        <v>449</v>
      </c>
      <c r="O49" s="14">
        <v>200</v>
      </c>
      <c r="P49" s="14">
        <v>180</v>
      </c>
      <c r="Q49" s="255"/>
      <c r="R49" s="269" t="s">
        <v>434</v>
      </c>
      <c r="S49" s="288"/>
      <c r="T49" s="288"/>
      <c r="U49" s="315" t="s">
        <v>490</v>
      </c>
      <c r="V49" s="316"/>
      <c r="W49" s="316"/>
      <c r="X49" s="308"/>
    </row>
    <row r="50" s="200" customFormat="true" customHeight="true" spans="1:24">
      <c r="A50" s="226"/>
      <c r="B50" s="3" t="s">
        <v>114</v>
      </c>
      <c r="C50" s="6">
        <f t="shared" si="0"/>
        <v>11</v>
      </c>
      <c r="D50" s="6" t="str">
        <f t="shared" si="1"/>
        <v>3101</v>
      </c>
      <c r="E50" s="6" t="str">
        <f t="shared" si="2"/>
        <v>310100</v>
      </c>
      <c r="F50" s="6" t="str">
        <f t="shared" si="3"/>
        <v>310100016</v>
      </c>
      <c r="G50" s="11" t="s">
        <v>437</v>
      </c>
      <c r="H50" s="11" t="s">
        <v>438</v>
      </c>
      <c r="I50" s="11" t="s">
        <v>600</v>
      </c>
      <c r="J50" s="11" t="s">
        <v>601</v>
      </c>
      <c r="K50" s="255" t="s">
        <v>115</v>
      </c>
      <c r="L50" s="265"/>
      <c r="M50" s="11"/>
      <c r="N50" s="11" t="s">
        <v>449</v>
      </c>
      <c r="O50" s="14">
        <v>260</v>
      </c>
      <c r="P50" s="14">
        <f>P49*1.3</f>
        <v>234</v>
      </c>
      <c r="Q50" s="255"/>
      <c r="R50" s="269" t="s">
        <v>434</v>
      </c>
      <c r="S50" s="288"/>
      <c r="T50" s="288"/>
      <c r="U50" s="315"/>
      <c r="V50" s="316"/>
      <c r="W50" s="316"/>
      <c r="X50" s="308"/>
    </row>
    <row r="51" customHeight="true" spans="1:24">
      <c r="A51" s="221" t="s">
        <v>609</v>
      </c>
      <c r="B51" s="222" t="s">
        <v>610</v>
      </c>
      <c r="C51" s="6">
        <f t="shared" si="0"/>
        <v>9</v>
      </c>
      <c r="D51" s="6" t="str">
        <f t="shared" si="1"/>
        <v>3105</v>
      </c>
      <c r="E51" s="6" t="str">
        <f t="shared" si="2"/>
        <v>310517</v>
      </c>
      <c r="F51" s="6" t="str">
        <f t="shared" si="3"/>
        <v>310517001</v>
      </c>
      <c r="G51" s="218" t="s">
        <v>437</v>
      </c>
      <c r="H51" s="218" t="s">
        <v>438</v>
      </c>
      <c r="I51" s="218" t="s">
        <v>611</v>
      </c>
      <c r="J51" s="218" t="s">
        <v>438</v>
      </c>
      <c r="K51" s="250" t="s">
        <v>612</v>
      </c>
      <c r="L51" s="250" t="s">
        <v>613</v>
      </c>
      <c r="M51" s="218"/>
      <c r="N51" s="218" t="s">
        <v>614</v>
      </c>
      <c r="O51" s="270" t="s">
        <v>525</v>
      </c>
      <c r="P51" s="270" t="s">
        <v>525</v>
      </c>
      <c r="Q51" s="250" t="s">
        <v>615</v>
      </c>
      <c r="R51" s="218"/>
      <c r="S51" s="281"/>
      <c r="T51" s="281"/>
      <c r="U51" s="306" t="s">
        <v>469</v>
      </c>
      <c r="V51" s="307"/>
      <c r="W51" s="307"/>
      <c r="X51" s="308" t="s">
        <v>616</v>
      </c>
    </row>
    <row r="52" customHeight="true" spans="1:24">
      <c r="A52" s="219"/>
      <c r="B52" s="235" t="s">
        <v>117</v>
      </c>
      <c r="C52" s="6">
        <f t="shared" si="0"/>
        <v>11</v>
      </c>
      <c r="D52" s="6" t="str">
        <f t="shared" si="1"/>
        <v>3105</v>
      </c>
      <c r="E52" s="6" t="str">
        <f t="shared" si="2"/>
        <v>310517</v>
      </c>
      <c r="F52" s="6" t="str">
        <f t="shared" si="3"/>
        <v>310517001</v>
      </c>
      <c r="G52" s="241" t="s">
        <v>437</v>
      </c>
      <c r="H52" s="241" t="s">
        <v>438</v>
      </c>
      <c r="I52" s="238" t="s">
        <v>611</v>
      </c>
      <c r="J52" s="238" t="s">
        <v>438</v>
      </c>
      <c r="K52" s="254" t="s">
        <v>617</v>
      </c>
      <c r="L52" s="254"/>
      <c r="M52" s="238"/>
      <c r="N52" s="238" t="s">
        <v>614</v>
      </c>
      <c r="O52" s="234" t="s">
        <v>618</v>
      </c>
      <c r="P52" s="234" t="s">
        <v>618</v>
      </c>
      <c r="Q52" s="254" t="s">
        <v>619</v>
      </c>
      <c r="R52" s="289"/>
      <c r="S52" s="289"/>
      <c r="T52" s="289"/>
      <c r="U52" s="306" t="s">
        <v>490</v>
      </c>
      <c r="V52" s="307"/>
      <c r="W52" s="307"/>
      <c r="X52" s="308"/>
    </row>
    <row r="53" customHeight="true" spans="1:24">
      <c r="A53" s="219"/>
      <c r="B53" s="235" t="s">
        <v>120</v>
      </c>
      <c r="C53" s="6">
        <f t="shared" si="0"/>
        <v>11</v>
      </c>
      <c r="D53" s="6" t="str">
        <f t="shared" si="1"/>
        <v>3105</v>
      </c>
      <c r="E53" s="6" t="str">
        <f t="shared" si="2"/>
        <v>310517</v>
      </c>
      <c r="F53" s="6" t="str">
        <f t="shared" si="3"/>
        <v>310517001</v>
      </c>
      <c r="G53" s="241" t="s">
        <v>437</v>
      </c>
      <c r="H53" s="241" t="s">
        <v>438</v>
      </c>
      <c r="I53" s="238" t="s">
        <v>611</v>
      </c>
      <c r="J53" s="238" t="s">
        <v>438</v>
      </c>
      <c r="K53" s="254" t="s">
        <v>620</v>
      </c>
      <c r="L53" s="254"/>
      <c r="M53" s="238"/>
      <c r="N53" s="238" t="s">
        <v>614</v>
      </c>
      <c r="O53" s="234" t="s">
        <v>621</v>
      </c>
      <c r="P53" s="234" t="s">
        <v>621</v>
      </c>
      <c r="Q53" s="254" t="s">
        <v>622</v>
      </c>
      <c r="R53" s="289"/>
      <c r="S53" s="289"/>
      <c r="T53" s="289"/>
      <c r="U53" s="306"/>
      <c r="V53" s="307"/>
      <c r="W53" s="307"/>
      <c r="X53" s="308"/>
    </row>
    <row r="54" s="201" customFormat="true" customHeight="true" spans="1:24">
      <c r="A54" s="236" t="s">
        <v>623</v>
      </c>
      <c r="B54" s="234" t="s">
        <v>624</v>
      </c>
      <c r="C54" s="220">
        <f t="shared" si="0"/>
        <v>9</v>
      </c>
      <c r="D54" s="220" t="str">
        <f t="shared" si="1"/>
        <v>3106</v>
      </c>
      <c r="E54" s="220" t="str">
        <f t="shared" si="2"/>
        <v>310605</v>
      </c>
      <c r="F54" s="220" t="str">
        <f t="shared" si="3"/>
        <v>310605001</v>
      </c>
      <c r="G54" s="238" t="s">
        <v>473</v>
      </c>
      <c r="H54" s="238" t="s">
        <v>474</v>
      </c>
      <c r="I54" s="238" t="s">
        <v>625</v>
      </c>
      <c r="J54" s="238" t="s">
        <v>626</v>
      </c>
      <c r="K54" s="254" t="s">
        <v>627</v>
      </c>
      <c r="L54" s="254"/>
      <c r="M54" s="254"/>
      <c r="N54" s="238" t="s">
        <v>449</v>
      </c>
      <c r="O54" s="234" t="s">
        <v>547</v>
      </c>
      <c r="P54" s="234" t="s">
        <v>628</v>
      </c>
      <c r="Q54" s="254"/>
      <c r="R54" s="289" t="s">
        <v>434</v>
      </c>
      <c r="S54" s="289"/>
      <c r="T54" s="302"/>
      <c r="U54" s="323"/>
      <c r="V54" s="324"/>
      <c r="W54" s="324"/>
      <c r="X54" s="308" t="s">
        <v>629</v>
      </c>
    </row>
    <row r="55" customHeight="true" spans="1:24">
      <c r="A55" s="221" t="s">
        <v>630</v>
      </c>
      <c r="B55" s="222" t="s">
        <v>631</v>
      </c>
      <c r="C55" s="6">
        <f t="shared" si="0"/>
        <v>9</v>
      </c>
      <c r="D55" s="6" t="str">
        <f t="shared" si="1"/>
        <v>3106</v>
      </c>
      <c r="E55" s="6" t="str">
        <f t="shared" si="2"/>
        <v>310605</v>
      </c>
      <c r="F55" s="6" t="str">
        <f t="shared" si="3"/>
        <v>310605008</v>
      </c>
      <c r="G55" s="218" t="s">
        <v>437</v>
      </c>
      <c r="H55" s="218" t="s">
        <v>438</v>
      </c>
      <c r="I55" s="218" t="s">
        <v>611</v>
      </c>
      <c r="J55" s="218" t="s">
        <v>438</v>
      </c>
      <c r="K55" s="250" t="s">
        <v>632</v>
      </c>
      <c r="L55" s="250" t="s">
        <v>633</v>
      </c>
      <c r="M55" s="218"/>
      <c r="N55" s="218" t="s">
        <v>449</v>
      </c>
      <c r="O55" s="270" t="s">
        <v>634</v>
      </c>
      <c r="P55" s="270" t="s">
        <v>635</v>
      </c>
      <c r="Q55" s="250" t="s">
        <v>636</v>
      </c>
      <c r="R55" s="221" t="s">
        <v>434</v>
      </c>
      <c r="S55" s="281"/>
      <c r="T55" s="281"/>
      <c r="U55" s="306" t="s">
        <v>469</v>
      </c>
      <c r="V55" s="307"/>
      <c r="W55" s="307"/>
      <c r="X55" s="308" t="s">
        <v>637</v>
      </c>
    </row>
    <row r="56" customHeight="true" spans="1:24">
      <c r="A56" s="221"/>
      <c r="B56" s="225" t="s">
        <v>129</v>
      </c>
      <c r="C56" s="6">
        <f t="shared" si="0"/>
        <v>11</v>
      </c>
      <c r="D56" s="6" t="str">
        <f t="shared" si="1"/>
        <v>3106</v>
      </c>
      <c r="E56" s="6" t="str">
        <f t="shared" si="2"/>
        <v>310605</v>
      </c>
      <c r="F56" s="6" t="str">
        <f t="shared" si="3"/>
        <v>310605008</v>
      </c>
      <c r="G56" s="238" t="s">
        <v>437</v>
      </c>
      <c r="H56" s="238" t="s">
        <v>438</v>
      </c>
      <c r="I56" s="238" t="s">
        <v>611</v>
      </c>
      <c r="J56" s="238" t="s">
        <v>438</v>
      </c>
      <c r="K56" s="254" t="s">
        <v>130</v>
      </c>
      <c r="L56" s="254"/>
      <c r="M56" s="238"/>
      <c r="N56" s="238" t="s">
        <v>449</v>
      </c>
      <c r="O56" s="234" t="s">
        <v>638</v>
      </c>
      <c r="P56" s="234" t="s">
        <v>639</v>
      </c>
      <c r="Q56" s="254" t="s">
        <v>640</v>
      </c>
      <c r="R56" s="289" t="s">
        <v>434</v>
      </c>
      <c r="S56" s="299"/>
      <c r="T56" s="299"/>
      <c r="U56" s="306"/>
      <c r="V56" s="307"/>
      <c r="W56" s="307"/>
      <c r="X56" s="308"/>
    </row>
    <row r="57" customHeight="true" spans="1:24">
      <c r="A57" s="221"/>
      <c r="B57" s="225">
        <v>31060500804</v>
      </c>
      <c r="C57" s="6">
        <f t="shared" si="0"/>
        <v>11</v>
      </c>
      <c r="D57" s="6" t="str">
        <f t="shared" si="1"/>
        <v>3106</v>
      </c>
      <c r="E57" s="6" t="str">
        <f t="shared" si="2"/>
        <v>310605</v>
      </c>
      <c r="F57" s="6" t="str">
        <f t="shared" si="3"/>
        <v>310605008</v>
      </c>
      <c r="G57" s="238" t="s">
        <v>437</v>
      </c>
      <c r="H57" s="238" t="s">
        <v>438</v>
      </c>
      <c r="I57" s="238" t="s">
        <v>611</v>
      </c>
      <c r="J57" s="238" t="s">
        <v>438</v>
      </c>
      <c r="K57" s="254" t="s">
        <v>133</v>
      </c>
      <c r="L57" s="254"/>
      <c r="M57" s="238"/>
      <c r="N57" s="238" t="s">
        <v>449</v>
      </c>
      <c r="O57" s="234" t="s">
        <v>638</v>
      </c>
      <c r="P57" s="234" t="s">
        <v>639</v>
      </c>
      <c r="Q57" s="254" t="s">
        <v>641</v>
      </c>
      <c r="R57" s="289" t="s">
        <v>434</v>
      </c>
      <c r="S57" s="299"/>
      <c r="T57" s="299"/>
      <c r="U57" s="306"/>
      <c r="V57" s="307"/>
      <c r="W57" s="307"/>
      <c r="X57" s="308"/>
    </row>
    <row r="58" customHeight="true" spans="1:24">
      <c r="A58" s="221" t="s">
        <v>642</v>
      </c>
      <c r="B58" s="222" t="s">
        <v>643</v>
      </c>
      <c r="C58" s="6">
        <f t="shared" si="0"/>
        <v>9</v>
      </c>
      <c r="D58" s="6" t="str">
        <f t="shared" si="1"/>
        <v>3106</v>
      </c>
      <c r="E58" s="6" t="str">
        <f t="shared" si="2"/>
        <v>310605</v>
      </c>
      <c r="F58" s="6" t="str">
        <f t="shared" si="3"/>
        <v>310605010</v>
      </c>
      <c r="G58" s="218" t="s">
        <v>437</v>
      </c>
      <c r="H58" s="218" t="s">
        <v>438</v>
      </c>
      <c r="I58" s="218" t="s">
        <v>611</v>
      </c>
      <c r="J58" s="218" t="s">
        <v>438</v>
      </c>
      <c r="K58" s="250" t="s">
        <v>644</v>
      </c>
      <c r="L58" s="250" t="s">
        <v>645</v>
      </c>
      <c r="M58" s="218" t="s">
        <v>646</v>
      </c>
      <c r="N58" s="218" t="s">
        <v>449</v>
      </c>
      <c r="O58" s="270" t="s">
        <v>647</v>
      </c>
      <c r="P58" s="270" t="s">
        <v>638</v>
      </c>
      <c r="Q58" s="250"/>
      <c r="R58" s="221" t="s">
        <v>434</v>
      </c>
      <c r="S58" s="281"/>
      <c r="T58" s="281"/>
      <c r="U58" s="306" t="s">
        <v>435</v>
      </c>
      <c r="V58" s="307"/>
      <c r="W58" s="307"/>
      <c r="X58" s="308" t="s">
        <v>637</v>
      </c>
    </row>
    <row r="59" customHeight="true" spans="1:24">
      <c r="A59" s="221"/>
      <c r="B59" s="222" t="s">
        <v>135</v>
      </c>
      <c r="C59" s="6">
        <f t="shared" si="0"/>
        <v>11</v>
      </c>
      <c r="D59" s="6" t="str">
        <f t="shared" si="1"/>
        <v>3106</v>
      </c>
      <c r="E59" s="6" t="str">
        <f t="shared" si="2"/>
        <v>310605</v>
      </c>
      <c r="F59" s="6" t="str">
        <f t="shared" si="3"/>
        <v>310605010</v>
      </c>
      <c r="G59" s="218" t="s">
        <v>437</v>
      </c>
      <c r="H59" s="218" t="s">
        <v>438</v>
      </c>
      <c r="I59" s="218" t="s">
        <v>611</v>
      </c>
      <c r="J59" s="218" t="s">
        <v>438</v>
      </c>
      <c r="K59" s="250" t="s">
        <v>136</v>
      </c>
      <c r="L59" s="250"/>
      <c r="M59" s="218"/>
      <c r="N59" s="218" t="s">
        <v>449</v>
      </c>
      <c r="O59" s="270" t="s">
        <v>647</v>
      </c>
      <c r="P59" s="270" t="s">
        <v>638</v>
      </c>
      <c r="Q59" s="250"/>
      <c r="R59" s="221" t="s">
        <v>434</v>
      </c>
      <c r="S59" s="281"/>
      <c r="T59" s="281"/>
      <c r="U59" s="306"/>
      <c r="V59" s="307"/>
      <c r="W59" s="307"/>
      <c r="X59" s="308"/>
    </row>
    <row r="60" customHeight="true" spans="1:24">
      <c r="A60" s="221" t="s">
        <v>648</v>
      </c>
      <c r="B60" s="222" t="s">
        <v>649</v>
      </c>
      <c r="C60" s="6">
        <f t="shared" si="0"/>
        <v>9</v>
      </c>
      <c r="D60" s="6" t="str">
        <f t="shared" si="1"/>
        <v>3106</v>
      </c>
      <c r="E60" s="6" t="str">
        <f t="shared" si="2"/>
        <v>310605</v>
      </c>
      <c r="F60" s="6" t="str">
        <f t="shared" si="3"/>
        <v>310605018</v>
      </c>
      <c r="G60" s="246" t="s">
        <v>437</v>
      </c>
      <c r="H60" s="246" t="s">
        <v>438</v>
      </c>
      <c r="I60" s="246" t="s">
        <v>611</v>
      </c>
      <c r="J60" s="246" t="s">
        <v>438</v>
      </c>
      <c r="K60" s="251" t="s">
        <v>650</v>
      </c>
      <c r="L60" s="250" t="s">
        <v>651</v>
      </c>
      <c r="M60" s="221" t="s">
        <v>652</v>
      </c>
      <c r="N60" s="221" t="s">
        <v>449</v>
      </c>
      <c r="O60" s="281"/>
      <c r="P60" s="281"/>
      <c r="Q60" s="255" t="s">
        <v>653</v>
      </c>
      <c r="R60" s="221"/>
      <c r="S60" s="288"/>
      <c r="T60" s="288"/>
      <c r="U60" s="306" t="s">
        <v>435</v>
      </c>
      <c r="V60" s="307"/>
      <c r="W60" s="307"/>
      <c r="X60" s="325" t="s">
        <v>654</v>
      </c>
    </row>
    <row r="61" s="199" customFormat="true" customHeight="true" spans="1:24">
      <c r="A61" s="226"/>
      <c r="B61" s="222" t="s">
        <v>138</v>
      </c>
      <c r="C61" s="6">
        <f t="shared" si="0"/>
        <v>11</v>
      </c>
      <c r="D61" s="6" t="str">
        <f t="shared" si="1"/>
        <v>3106</v>
      </c>
      <c r="E61" s="6" t="str">
        <f t="shared" si="2"/>
        <v>310605</v>
      </c>
      <c r="F61" s="6" t="str">
        <f t="shared" si="3"/>
        <v>310605018</v>
      </c>
      <c r="G61" s="246" t="s">
        <v>437</v>
      </c>
      <c r="H61" s="246" t="s">
        <v>438</v>
      </c>
      <c r="I61" s="246" t="s">
        <v>611</v>
      </c>
      <c r="J61" s="246" t="s">
        <v>438</v>
      </c>
      <c r="K61" s="266" t="s">
        <v>655</v>
      </c>
      <c r="L61" s="266" t="s">
        <v>656</v>
      </c>
      <c r="M61" s="226"/>
      <c r="N61" s="226" t="s">
        <v>449</v>
      </c>
      <c r="O61" s="282"/>
      <c r="P61" s="282"/>
      <c r="Q61" s="266"/>
      <c r="R61" s="226"/>
      <c r="S61" s="288"/>
      <c r="T61" s="288"/>
      <c r="U61" s="315"/>
      <c r="V61" s="316"/>
      <c r="W61" s="316"/>
      <c r="X61" s="325" t="s">
        <v>654</v>
      </c>
    </row>
    <row r="62" customHeight="true" spans="1:24">
      <c r="A62" s="218" t="s">
        <v>657</v>
      </c>
      <c r="B62" s="222" t="s">
        <v>658</v>
      </c>
      <c r="C62" s="6">
        <f t="shared" si="0"/>
        <v>9</v>
      </c>
      <c r="D62" s="6" t="str">
        <f t="shared" si="1"/>
        <v>3106</v>
      </c>
      <c r="E62" s="6" t="str">
        <f t="shared" si="2"/>
        <v>310606</v>
      </c>
      <c r="F62" s="6" t="str">
        <f t="shared" si="3"/>
        <v>310606002</v>
      </c>
      <c r="G62" s="218" t="s">
        <v>437</v>
      </c>
      <c r="H62" s="218" t="s">
        <v>438</v>
      </c>
      <c r="I62" s="218" t="s">
        <v>600</v>
      </c>
      <c r="J62" s="218" t="s">
        <v>601</v>
      </c>
      <c r="K62" s="250" t="s">
        <v>659</v>
      </c>
      <c r="L62" s="250" t="s">
        <v>660</v>
      </c>
      <c r="M62" s="218"/>
      <c r="N62" s="218" t="s">
        <v>449</v>
      </c>
      <c r="O62" s="218" t="s">
        <v>547</v>
      </c>
      <c r="P62" s="218" t="s">
        <v>628</v>
      </c>
      <c r="Q62" s="255" t="s">
        <v>661</v>
      </c>
      <c r="R62" s="218" t="s">
        <v>434</v>
      </c>
      <c r="S62" s="218"/>
      <c r="T62" s="218"/>
      <c r="U62" s="326"/>
      <c r="V62" s="327"/>
      <c r="W62" s="327"/>
      <c r="X62" s="308" t="s">
        <v>637</v>
      </c>
    </row>
    <row r="63" customHeight="true" spans="1:24">
      <c r="A63" s="221"/>
      <c r="B63" s="3">
        <v>31060600202</v>
      </c>
      <c r="C63" s="6">
        <f t="shared" si="0"/>
        <v>11</v>
      </c>
      <c r="D63" s="6" t="str">
        <f t="shared" si="1"/>
        <v>3106</v>
      </c>
      <c r="E63" s="6" t="str">
        <f t="shared" si="2"/>
        <v>310606</v>
      </c>
      <c r="F63" s="6" t="str">
        <f t="shared" si="3"/>
        <v>310606002</v>
      </c>
      <c r="G63" s="11" t="s">
        <v>437</v>
      </c>
      <c r="H63" s="11" t="s">
        <v>438</v>
      </c>
      <c r="I63" s="11" t="s">
        <v>600</v>
      </c>
      <c r="J63" s="11" t="s">
        <v>601</v>
      </c>
      <c r="K63" s="255" t="s">
        <v>662</v>
      </c>
      <c r="L63" s="255"/>
      <c r="M63" s="11"/>
      <c r="N63" s="11"/>
      <c r="O63" s="14">
        <f>O62*5</f>
        <v>550</v>
      </c>
      <c r="P63" s="14">
        <f>P62*5</f>
        <v>495</v>
      </c>
      <c r="Q63" s="255" t="s">
        <v>663</v>
      </c>
      <c r="R63" s="11" t="s">
        <v>434</v>
      </c>
      <c r="S63" s="281"/>
      <c r="T63" s="281"/>
      <c r="U63" s="306"/>
      <c r="V63" s="307"/>
      <c r="W63" s="307"/>
      <c r="X63" s="308"/>
    </row>
    <row r="64" s="202" customFormat="true" customHeight="true" spans="1:24">
      <c r="A64" s="233" t="s">
        <v>664</v>
      </c>
      <c r="B64" s="233" t="s">
        <v>665</v>
      </c>
      <c r="C64" s="233">
        <f t="shared" si="0"/>
        <v>9</v>
      </c>
      <c r="D64" s="233" t="str">
        <f t="shared" si="1"/>
        <v>3107</v>
      </c>
      <c r="E64" s="233" t="str">
        <f t="shared" si="2"/>
        <v>310702</v>
      </c>
      <c r="F64" s="233" t="str">
        <f t="shared" si="3"/>
        <v>310702004</v>
      </c>
      <c r="G64" s="233" t="s">
        <v>666</v>
      </c>
      <c r="H64" s="233" t="s">
        <v>626</v>
      </c>
      <c r="I64" s="241" t="s">
        <v>600</v>
      </c>
      <c r="J64" s="241" t="s">
        <v>601</v>
      </c>
      <c r="K64" s="267" t="s">
        <v>667</v>
      </c>
      <c r="L64" s="241"/>
      <c r="M64" s="241" t="s">
        <v>668</v>
      </c>
      <c r="N64" s="241" t="s">
        <v>449</v>
      </c>
      <c r="O64" s="241" t="s">
        <v>669</v>
      </c>
      <c r="P64" s="241" t="s">
        <v>670</v>
      </c>
      <c r="Q64" s="267" t="s">
        <v>671</v>
      </c>
      <c r="R64" s="241" t="s">
        <v>434</v>
      </c>
      <c r="S64" s="287">
        <v>0.2</v>
      </c>
      <c r="T64" s="241"/>
      <c r="X64" s="328" t="s">
        <v>637</v>
      </c>
    </row>
    <row r="65" s="201" customFormat="true" customHeight="true" spans="1:24">
      <c r="A65" s="234"/>
      <c r="B65" s="234" t="s">
        <v>672</v>
      </c>
      <c r="C65" s="234">
        <f t="shared" si="0"/>
        <v>11</v>
      </c>
      <c r="D65" s="234" t="str">
        <f t="shared" si="1"/>
        <v>3107</v>
      </c>
      <c r="E65" s="234" t="str">
        <f t="shared" si="2"/>
        <v>310702</v>
      </c>
      <c r="F65" s="234" t="str">
        <f t="shared" si="3"/>
        <v>310702004</v>
      </c>
      <c r="G65" s="234" t="s">
        <v>666</v>
      </c>
      <c r="H65" s="234" t="s">
        <v>626</v>
      </c>
      <c r="I65" s="330" t="s">
        <v>600</v>
      </c>
      <c r="J65" s="330" t="s">
        <v>601</v>
      </c>
      <c r="K65" s="331" t="s">
        <v>673</v>
      </c>
      <c r="L65" s="331" t="s">
        <v>674</v>
      </c>
      <c r="M65" s="234"/>
      <c r="N65" s="234" t="s">
        <v>449</v>
      </c>
      <c r="O65" s="234" t="s">
        <v>669</v>
      </c>
      <c r="P65" s="234" t="s">
        <v>670</v>
      </c>
      <c r="Q65" s="331" t="s">
        <v>675</v>
      </c>
      <c r="R65" s="234" t="s">
        <v>434</v>
      </c>
      <c r="S65" s="291">
        <v>0.2</v>
      </c>
      <c r="T65" s="341"/>
      <c r="U65" s="354"/>
      <c r="V65" s="354"/>
      <c r="W65" s="354"/>
      <c r="X65" s="328"/>
    </row>
    <row r="66" customHeight="true" spans="1:24">
      <c r="A66" s="221" t="s">
        <v>676</v>
      </c>
      <c r="B66" s="222" t="s">
        <v>677</v>
      </c>
      <c r="C66" s="6">
        <f t="shared" si="0"/>
        <v>9</v>
      </c>
      <c r="D66" s="6" t="str">
        <f t="shared" si="1"/>
        <v>3109</v>
      </c>
      <c r="E66" s="6" t="str">
        <f t="shared" si="2"/>
        <v>310902</v>
      </c>
      <c r="F66" s="6" t="str">
        <f t="shared" si="3"/>
        <v>310902009</v>
      </c>
      <c r="G66" s="218" t="s">
        <v>473</v>
      </c>
      <c r="H66" s="218" t="s">
        <v>474</v>
      </c>
      <c r="I66" s="218" t="s">
        <v>625</v>
      </c>
      <c r="J66" s="218" t="s">
        <v>626</v>
      </c>
      <c r="K66" s="250" t="s">
        <v>678</v>
      </c>
      <c r="L66" s="255" t="s">
        <v>679</v>
      </c>
      <c r="M66" s="218"/>
      <c r="N66" s="218" t="s">
        <v>449</v>
      </c>
      <c r="O66" s="270" t="s">
        <v>680</v>
      </c>
      <c r="P66" s="270" t="s">
        <v>681</v>
      </c>
      <c r="Q66" s="250"/>
      <c r="R66" s="221" t="s">
        <v>434</v>
      </c>
      <c r="S66" s="287">
        <v>0.2</v>
      </c>
      <c r="T66" s="281"/>
      <c r="U66" s="306" t="s">
        <v>435</v>
      </c>
      <c r="V66" s="307"/>
      <c r="W66" s="307"/>
      <c r="X66" s="308" t="s">
        <v>682</v>
      </c>
    </row>
    <row r="67" customHeight="true" spans="1:24">
      <c r="A67" s="221"/>
      <c r="B67" s="3" t="s">
        <v>144</v>
      </c>
      <c r="C67" s="6">
        <f t="shared" si="0"/>
        <v>11</v>
      </c>
      <c r="D67" s="6" t="str">
        <f t="shared" si="1"/>
        <v>3109</v>
      </c>
      <c r="E67" s="6" t="str">
        <f t="shared" si="2"/>
        <v>310902</v>
      </c>
      <c r="F67" s="6" t="str">
        <f t="shared" si="3"/>
        <v>310902009</v>
      </c>
      <c r="G67" s="11" t="s">
        <v>473</v>
      </c>
      <c r="H67" s="11" t="s">
        <v>474</v>
      </c>
      <c r="I67" s="11" t="s">
        <v>625</v>
      </c>
      <c r="J67" s="11" t="s">
        <v>626</v>
      </c>
      <c r="K67" s="255" t="s">
        <v>145</v>
      </c>
      <c r="L67" s="255"/>
      <c r="M67" s="11"/>
      <c r="N67" s="11" t="s">
        <v>449</v>
      </c>
      <c r="O67" s="14" t="s">
        <v>680</v>
      </c>
      <c r="P67" s="14" t="s">
        <v>681</v>
      </c>
      <c r="Q67" s="255"/>
      <c r="R67" s="269" t="s">
        <v>434</v>
      </c>
      <c r="S67" s="291">
        <v>0.2</v>
      </c>
      <c r="T67" s="342"/>
      <c r="U67" s="306"/>
      <c r="V67" s="307"/>
      <c r="W67" s="307"/>
      <c r="X67" s="308"/>
    </row>
    <row r="68" s="199" customFormat="true" customHeight="true" spans="1:24">
      <c r="A68" s="226" t="s">
        <v>683</v>
      </c>
      <c r="B68" s="222" t="s">
        <v>684</v>
      </c>
      <c r="C68" s="6">
        <f t="shared" si="0"/>
        <v>9</v>
      </c>
      <c r="D68" s="6" t="str">
        <f t="shared" si="1"/>
        <v>3109</v>
      </c>
      <c r="E68" s="6" t="str">
        <f t="shared" si="2"/>
        <v>310905</v>
      </c>
      <c r="F68" s="6" t="str">
        <f t="shared" si="3"/>
        <v>310905003</v>
      </c>
      <c r="G68" s="218" t="s">
        <v>437</v>
      </c>
      <c r="H68" s="218" t="s">
        <v>438</v>
      </c>
      <c r="I68" s="218" t="s">
        <v>600</v>
      </c>
      <c r="J68" s="218" t="s">
        <v>601</v>
      </c>
      <c r="K68" s="250" t="s">
        <v>685</v>
      </c>
      <c r="L68" s="250" t="s">
        <v>686</v>
      </c>
      <c r="M68" s="218" t="s">
        <v>687</v>
      </c>
      <c r="N68" s="218" t="s">
        <v>449</v>
      </c>
      <c r="O68" s="270" t="s">
        <v>455</v>
      </c>
      <c r="P68" s="270" t="s">
        <v>547</v>
      </c>
      <c r="Q68" s="255" t="s">
        <v>688</v>
      </c>
      <c r="R68" s="226" t="s">
        <v>434</v>
      </c>
      <c r="S68" s="282"/>
      <c r="T68" s="282"/>
      <c r="U68" s="315" t="s">
        <v>469</v>
      </c>
      <c r="V68" s="316"/>
      <c r="W68" s="316"/>
      <c r="X68" s="308" t="s">
        <v>689</v>
      </c>
    </row>
    <row r="69" s="199" customFormat="true" customHeight="true" spans="1:24">
      <c r="A69" s="218"/>
      <c r="B69" s="3" t="s">
        <v>147</v>
      </c>
      <c r="C69" s="6">
        <f t="shared" ref="C69:C132" si="4">LEN(B69)</f>
        <v>11</v>
      </c>
      <c r="D69" s="6" t="str">
        <f t="shared" ref="D69:D132" si="5">LEFT(B69,4)</f>
        <v>3109</v>
      </c>
      <c r="E69" s="6" t="str">
        <f t="shared" ref="E69:E132" si="6">LEFT(B69,6)</f>
        <v>310905</v>
      </c>
      <c r="F69" s="6" t="str">
        <f t="shared" ref="F69:F132" si="7">LEFT(B69,9)</f>
        <v>310905003</v>
      </c>
      <c r="G69" s="11" t="s">
        <v>437</v>
      </c>
      <c r="H69" s="11" t="s">
        <v>438</v>
      </c>
      <c r="I69" s="11" t="s">
        <v>600</v>
      </c>
      <c r="J69" s="11" t="s">
        <v>601</v>
      </c>
      <c r="K69" s="255" t="s">
        <v>148</v>
      </c>
      <c r="L69" s="255"/>
      <c r="M69" s="11"/>
      <c r="N69" s="11" t="s">
        <v>449</v>
      </c>
      <c r="O69" s="11">
        <v>300</v>
      </c>
      <c r="P69" s="11">
        <v>270</v>
      </c>
      <c r="Q69" s="255"/>
      <c r="R69" s="343" t="s">
        <v>434</v>
      </c>
      <c r="S69" s="282"/>
      <c r="T69" s="282"/>
      <c r="U69" s="315" t="s">
        <v>490</v>
      </c>
      <c r="V69" s="316"/>
      <c r="W69" s="316"/>
      <c r="X69" s="308"/>
    </row>
    <row r="70" s="199" customFormat="true" customHeight="true" spans="1:24">
      <c r="A70" s="218"/>
      <c r="B70" s="3" t="s">
        <v>150</v>
      </c>
      <c r="C70" s="6">
        <f t="shared" si="4"/>
        <v>11</v>
      </c>
      <c r="D70" s="6" t="str">
        <f t="shared" si="5"/>
        <v>3109</v>
      </c>
      <c r="E70" s="6" t="str">
        <f t="shared" si="6"/>
        <v>310905</v>
      </c>
      <c r="F70" s="6" t="str">
        <f t="shared" si="7"/>
        <v>310905003</v>
      </c>
      <c r="G70" s="11" t="s">
        <v>437</v>
      </c>
      <c r="H70" s="11" t="s">
        <v>438</v>
      </c>
      <c r="I70" s="11" t="s">
        <v>600</v>
      </c>
      <c r="J70" s="11" t="s">
        <v>601</v>
      </c>
      <c r="K70" s="255" t="s">
        <v>151</v>
      </c>
      <c r="L70" s="255"/>
      <c r="M70" s="11"/>
      <c r="N70" s="11" t="s">
        <v>449</v>
      </c>
      <c r="O70" s="11">
        <f>O69*1.3</f>
        <v>390</v>
      </c>
      <c r="P70" s="11">
        <f>P69*1.3</f>
        <v>351</v>
      </c>
      <c r="Q70" s="255"/>
      <c r="R70" s="343" t="s">
        <v>434</v>
      </c>
      <c r="S70" s="282"/>
      <c r="T70" s="282"/>
      <c r="U70" s="315"/>
      <c r="V70" s="316"/>
      <c r="W70" s="316"/>
      <c r="X70" s="308"/>
    </row>
    <row r="71" s="199" customFormat="true" customHeight="true" spans="1:24">
      <c r="A71" s="226" t="s">
        <v>690</v>
      </c>
      <c r="B71" s="222" t="s">
        <v>691</v>
      </c>
      <c r="C71" s="6">
        <f t="shared" si="4"/>
        <v>9</v>
      </c>
      <c r="D71" s="6" t="str">
        <f t="shared" si="5"/>
        <v>3111</v>
      </c>
      <c r="E71" s="6" t="str">
        <f t="shared" si="6"/>
        <v>311100</v>
      </c>
      <c r="F71" s="6" t="str">
        <f t="shared" si="7"/>
        <v>311100003</v>
      </c>
      <c r="G71" s="218" t="s">
        <v>473</v>
      </c>
      <c r="H71" s="218" t="s">
        <v>474</v>
      </c>
      <c r="I71" s="218" t="s">
        <v>625</v>
      </c>
      <c r="J71" s="218" t="s">
        <v>626</v>
      </c>
      <c r="K71" s="250" t="s">
        <v>692</v>
      </c>
      <c r="L71" s="250" t="s">
        <v>693</v>
      </c>
      <c r="M71" s="218"/>
      <c r="N71" s="218" t="s">
        <v>449</v>
      </c>
      <c r="O71" s="14">
        <v>100</v>
      </c>
      <c r="P71" s="14">
        <v>90</v>
      </c>
      <c r="Q71" s="250"/>
      <c r="R71" s="288"/>
      <c r="S71" s="288"/>
      <c r="T71" s="288"/>
      <c r="U71" s="315" t="s">
        <v>451</v>
      </c>
      <c r="V71" s="316"/>
      <c r="W71" s="316"/>
      <c r="X71" s="308" t="s">
        <v>694</v>
      </c>
    </row>
    <row r="72" s="200" customFormat="true" customHeight="true" spans="1:24">
      <c r="A72" s="232" t="s">
        <v>695</v>
      </c>
      <c r="B72" s="233" t="s">
        <v>696</v>
      </c>
      <c r="C72" s="6">
        <f t="shared" si="4"/>
        <v>9</v>
      </c>
      <c r="D72" s="6" t="str">
        <f t="shared" si="5"/>
        <v>3112</v>
      </c>
      <c r="E72" s="6" t="str">
        <f t="shared" si="6"/>
        <v>311201</v>
      </c>
      <c r="F72" s="6" t="str">
        <f t="shared" si="7"/>
        <v>311201040</v>
      </c>
      <c r="G72" s="218" t="s">
        <v>437</v>
      </c>
      <c r="H72" s="218" t="s">
        <v>438</v>
      </c>
      <c r="I72" s="218" t="s">
        <v>611</v>
      </c>
      <c r="J72" s="218" t="s">
        <v>438</v>
      </c>
      <c r="K72" s="250" t="s">
        <v>697</v>
      </c>
      <c r="L72" s="255" t="s">
        <v>698</v>
      </c>
      <c r="M72" s="338"/>
      <c r="N72" s="232" t="s">
        <v>449</v>
      </c>
      <c r="O72" s="232" t="s">
        <v>699</v>
      </c>
      <c r="P72" s="339"/>
      <c r="Q72" s="344"/>
      <c r="R72" s="338"/>
      <c r="S72" s="227"/>
      <c r="T72" s="227"/>
      <c r="U72" s="318"/>
      <c r="V72" s="203"/>
      <c r="W72" s="203"/>
      <c r="X72" s="308"/>
    </row>
    <row r="73" s="200" customFormat="true" customHeight="true" spans="1:24">
      <c r="A73" s="232" t="s">
        <v>700</v>
      </c>
      <c r="B73" s="233" t="s">
        <v>701</v>
      </c>
      <c r="C73" s="6">
        <f t="shared" si="4"/>
        <v>9</v>
      </c>
      <c r="D73" s="6" t="str">
        <f t="shared" si="5"/>
        <v>3112</v>
      </c>
      <c r="E73" s="6" t="str">
        <f t="shared" si="6"/>
        <v>311201</v>
      </c>
      <c r="F73" s="6" t="str">
        <f t="shared" si="7"/>
        <v>311201041</v>
      </c>
      <c r="G73" s="218" t="s">
        <v>437</v>
      </c>
      <c r="H73" s="218" t="s">
        <v>438</v>
      </c>
      <c r="I73" s="218" t="s">
        <v>611</v>
      </c>
      <c r="J73" s="218" t="s">
        <v>438</v>
      </c>
      <c r="K73" s="250" t="s">
        <v>702</v>
      </c>
      <c r="L73" s="303" t="s">
        <v>703</v>
      </c>
      <c r="M73" s="274"/>
      <c r="N73" s="232" t="s">
        <v>449</v>
      </c>
      <c r="O73" s="232" t="s">
        <v>699</v>
      </c>
      <c r="P73" s="340"/>
      <c r="Q73" s="345"/>
      <c r="R73" s="274"/>
      <c r="S73" s="274"/>
      <c r="T73" s="274"/>
      <c r="U73" s="318"/>
      <c r="V73" s="203"/>
      <c r="W73" s="203"/>
      <c r="X73" s="308"/>
    </row>
    <row r="74" s="200" customFormat="true" customHeight="true" spans="1:24">
      <c r="A74" s="227" t="s">
        <v>704</v>
      </c>
      <c r="B74" s="233" t="s">
        <v>705</v>
      </c>
      <c r="C74" s="6">
        <f t="shared" si="4"/>
        <v>9</v>
      </c>
      <c r="D74" s="6" t="str">
        <f t="shared" si="5"/>
        <v>3112</v>
      </c>
      <c r="E74" s="6" t="str">
        <f t="shared" si="6"/>
        <v>311201</v>
      </c>
      <c r="F74" s="6" t="str">
        <f t="shared" si="7"/>
        <v>311201062</v>
      </c>
      <c r="G74" s="218" t="s">
        <v>437</v>
      </c>
      <c r="H74" s="218" t="s">
        <v>438</v>
      </c>
      <c r="I74" s="218" t="s">
        <v>611</v>
      </c>
      <c r="J74" s="218" t="s">
        <v>438</v>
      </c>
      <c r="K74" s="250" t="s">
        <v>706</v>
      </c>
      <c r="L74" s="255" t="s">
        <v>707</v>
      </c>
      <c r="M74" s="232"/>
      <c r="N74" s="236" t="s">
        <v>449</v>
      </c>
      <c r="O74" s="232" t="s">
        <v>699</v>
      </c>
      <c r="P74" s="232"/>
      <c r="Q74" s="346" t="s">
        <v>708</v>
      </c>
      <c r="R74" s="232"/>
      <c r="S74" s="232"/>
      <c r="T74" s="232"/>
      <c r="U74" s="318"/>
      <c r="V74" s="203"/>
      <c r="W74" s="203"/>
      <c r="X74" s="308"/>
    </row>
    <row r="75" customHeight="true" spans="1:24">
      <c r="A75" s="221" t="s">
        <v>709</v>
      </c>
      <c r="B75" s="222" t="s">
        <v>710</v>
      </c>
      <c r="C75" s="6">
        <f t="shared" si="4"/>
        <v>9</v>
      </c>
      <c r="D75" s="6" t="str">
        <f t="shared" si="5"/>
        <v>3114</v>
      </c>
      <c r="E75" s="6" t="str">
        <f t="shared" si="6"/>
        <v>311400</v>
      </c>
      <c r="F75" s="6" t="str">
        <f t="shared" si="7"/>
        <v>311400051</v>
      </c>
      <c r="G75" s="218" t="s">
        <v>437</v>
      </c>
      <c r="H75" s="218" t="s">
        <v>438</v>
      </c>
      <c r="I75" s="218" t="s">
        <v>600</v>
      </c>
      <c r="J75" s="218" t="s">
        <v>601</v>
      </c>
      <c r="K75" s="250" t="s">
        <v>711</v>
      </c>
      <c r="L75" s="250"/>
      <c r="M75" s="218"/>
      <c r="N75" s="218" t="s">
        <v>449</v>
      </c>
      <c r="O75" s="270" t="s">
        <v>712</v>
      </c>
      <c r="P75" s="270" t="s">
        <v>713</v>
      </c>
      <c r="Q75" s="250" t="s">
        <v>714</v>
      </c>
      <c r="R75" s="221" t="s">
        <v>434</v>
      </c>
      <c r="S75" s="281"/>
      <c r="T75" s="281"/>
      <c r="U75" s="306" t="s">
        <v>435</v>
      </c>
      <c r="V75" s="307"/>
      <c r="W75" s="307"/>
      <c r="X75" s="308" t="s">
        <v>689</v>
      </c>
    </row>
    <row r="76" customHeight="true" spans="1:24">
      <c r="A76" s="218"/>
      <c r="B76" s="3" t="s">
        <v>159</v>
      </c>
      <c r="C76" s="6">
        <f t="shared" si="4"/>
        <v>11</v>
      </c>
      <c r="D76" s="6" t="str">
        <f t="shared" si="5"/>
        <v>3114</v>
      </c>
      <c r="E76" s="6" t="str">
        <f t="shared" si="6"/>
        <v>311400</v>
      </c>
      <c r="F76" s="6" t="str">
        <f t="shared" si="7"/>
        <v>311400051</v>
      </c>
      <c r="G76" s="11" t="s">
        <v>437</v>
      </c>
      <c r="H76" s="11" t="s">
        <v>438</v>
      </c>
      <c r="I76" s="11" t="s">
        <v>600</v>
      </c>
      <c r="J76" s="11" t="s">
        <v>601</v>
      </c>
      <c r="K76" s="255" t="s">
        <v>160</v>
      </c>
      <c r="L76" s="255"/>
      <c r="M76" s="11"/>
      <c r="N76" s="11" t="s">
        <v>449</v>
      </c>
      <c r="O76" s="14">
        <v>80</v>
      </c>
      <c r="P76" s="14">
        <v>72</v>
      </c>
      <c r="Q76" s="255" t="s">
        <v>715</v>
      </c>
      <c r="R76" s="11"/>
      <c r="S76" s="342"/>
      <c r="T76" s="342"/>
      <c r="U76" s="306" t="s">
        <v>490</v>
      </c>
      <c r="V76" s="307"/>
      <c r="W76" s="307"/>
      <c r="X76" s="308"/>
    </row>
    <row r="77" s="199" customFormat="true" customHeight="true" spans="1:24">
      <c r="A77" s="226" t="s">
        <v>716</v>
      </c>
      <c r="B77" s="222" t="s">
        <v>717</v>
      </c>
      <c r="C77" s="6">
        <f t="shared" si="4"/>
        <v>9</v>
      </c>
      <c r="D77" s="6" t="str">
        <f t="shared" si="5"/>
        <v>3205</v>
      </c>
      <c r="E77" s="6" t="str">
        <f t="shared" si="6"/>
        <v>320500</v>
      </c>
      <c r="F77" s="6" t="str">
        <f t="shared" si="7"/>
        <v>320500001</v>
      </c>
      <c r="G77" s="218" t="s">
        <v>666</v>
      </c>
      <c r="H77" s="218" t="s">
        <v>626</v>
      </c>
      <c r="I77" s="218" t="s">
        <v>600</v>
      </c>
      <c r="J77" s="218" t="s">
        <v>601</v>
      </c>
      <c r="K77" s="250" t="s">
        <v>718</v>
      </c>
      <c r="L77" s="250"/>
      <c r="M77" s="218"/>
      <c r="N77" s="218" t="s">
        <v>449</v>
      </c>
      <c r="O77" s="270" t="s">
        <v>719</v>
      </c>
      <c r="P77" s="270" t="s">
        <v>720</v>
      </c>
      <c r="Q77" s="250" t="s">
        <v>721</v>
      </c>
      <c r="R77" s="226" t="s">
        <v>434</v>
      </c>
      <c r="S77" s="347">
        <v>0.2</v>
      </c>
      <c r="T77" s="288"/>
      <c r="U77" s="315" t="s">
        <v>469</v>
      </c>
      <c r="V77" s="316"/>
      <c r="W77" s="316"/>
      <c r="X77" s="308" t="s">
        <v>689</v>
      </c>
    </row>
    <row r="78" customHeight="true" spans="1:24">
      <c r="A78" s="221"/>
      <c r="B78" s="3" t="s">
        <v>162</v>
      </c>
      <c r="C78" s="6">
        <f t="shared" si="4"/>
        <v>11</v>
      </c>
      <c r="D78" s="6" t="str">
        <f t="shared" si="5"/>
        <v>3205</v>
      </c>
      <c r="E78" s="6" t="str">
        <f t="shared" si="6"/>
        <v>320500</v>
      </c>
      <c r="F78" s="6" t="str">
        <f t="shared" si="7"/>
        <v>320500001</v>
      </c>
      <c r="G78" s="11" t="s">
        <v>666</v>
      </c>
      <c r="H78" s="11" t="s">
        <v>626</v>
      </c>
      <c r="I78" s="11" t="s">
        <v>600</v>
      </c>
      <c r="J78" s="11" t="s">
        <v>601</v>
      </c>
      <c r="K78" s="260" t="s">
        <v>163</v>
      </c>
      <c r="L78" s="332" t="s">
        <v>722</v>
      </c>
      <c r="M78" s="11"/>
      <c r="N78" s="11" t="s">
        <v>449</v>
      </c>
      <c r="O78" s="14">
        <v>1000</v>
      </c>
      <c r="P78" s="14">
        <v>900</v>
      </c>
      <c r="Q78" s="255"/>
      <c r="R78" s="343" t="s">
        <v>434</v>
      </c>
      <c r="S78" s="348">
        <v>0.2</v>
      </c>
      <c r="T78" s="292"/>
      <c r="U78" s="306" t="s">
        <v>490</v>
      </c>
      <c r="V78" s="307"/>
      <c r="W78" s="307"/>
      <c r="X78" s="308"/>
    </row>
    <row r="79" customHeight="true" spans="1:24">
      <c r="A79" s="221"/>
      <c r="B79" s="3" t="s">
        <v>165</v>
      </c>
      <c r="C79" s="6">
        <f t="shared" si="4"/>
        <v>11</v>
      </c>
      <c r="D79" s="6" t="str">
        <f t="shared" si="5"/>
        <v>3205</v>
      </c>
      <c r="E79" s="6" t="str">
        <f t="shared" si="6"/>
        <v>320500</v>
      </c>
      <c r="F79" s="6" t="str">
        <f t="shared" si="7"/>
        <v>320500001</v>
      </c>
      <c r="G79" s="11" t="s">
        <v>666</v>
      </c>
      <c r="H79" s="11" t="s">
        <v>626</v>
      </c>
      <c r="I79" s="11" t="s">
        <v>600</v>
      </c>
      <c r="J79" s="11" t="s">
        <v>601</v>
      </c>
      <c r="K79" s="260" t="s">
        <v>166</v>
      </c>
      <c r="L79" s="332" t="s">
        <v>722</v>
      </c>
      <c r="M79" s="11"/>
      <c r="N79" s="11" t="s">
        <v>449</v>
      </c>
      <c r="O79" s="14">
        <f>O78*1.3</f>
        <v>1300</v>
      </c>
      <c r="P79" s="14">
        <f>P78*1.3</f>
        <v>1170</v>
      </c>
      <c r="Q79" s="255"/>
      <c r="R79" s="343" t="s">
        <v>434</v>
      </c>
      <c r="S79" s="348">
        <v>0.2</v>
      </c>
      <c r="T79" s="292"/>
      <c r="U79" s="306"/>
      <c r="V79" s="307"/>
      <c r="W79" s="307"/>
      <c r="X79" s="308"/>
    </row>
    <row r="80" customHeight="true" spans="1:24">
      <c r="A80" s="221"/>
      <c r="B80" s="3" t="s">
        <v>168</v>
      </c>
      <c r="C80" s="6">
        <f t="shared" si="4"/>
        <v>11</v>
      </c>
      <c r="D80" s="6" t="str">
        <f t="shared" si="5"/>
        <v>3300</v>
      </c>
      <c r="E80" s="6" t="str">
        <f t="shared" si="6"/>
        <v>330000</v>
      </c>
      <c r="F80" s="6" t="str">
        <f t="shared" si="7"/>
        <v>330000000</v>
      </c>
      <c r="G80" s="3" t="s">
        <v>666</v>
      </c>
      <c r="H80" s="3" t="s">
        <v>626</v>
      </c>
      <c r="I80" s="3" t="s">
        <v>600</v>
      </c>
      <c r="J80" s="3" t="s">
        <v>601</v>
      </c>
      <c r="K80" s="333" t="s">
        <v>169</v>
      </c>
      <c r="L80" s="333"/>
      <c r="M80" s="3"/>
      <c r="N80" s="3" t="s">
        <v>449</v>
      </c>
      <c r="O80" s="3" t="s">
        <v>723</v>
      </c>
      <c r="P80" s="3" t="s">
        <v>724</v>
      </c>
      <c r="Q80" s="333" t="s">
        <v>725</v>
      </c>
      <c r="R80" s="3" t="s">
        <v>434</v>
      </c>
      <c r="S80" s="3"/>
      <c r="T80" s="3"/>
      <c r="U80" s="306"/>
      <c r="V80" s="307"/>
      <c r="W80" s="307"/>
      <c r="X80" s="308"/>
    </row>
    <row r="81" customHeight="true" spans="1:24">
      <c r="A81" s="221"/>
      <c r="B81" s="3" t="s">
        <v>171</v>
      </c>
      <c r="C81" s="6">
        <f t="shared" si="4"/>
        <v>11</v>
      </c>
      <c r="D81" s="6" t="str">
        <f t="shared" si="5"/>
        <v>3300</v>
      </c>
      <c r="E81" s="6" t="str">
        <f t="shared" si="6"/>
        <v>330000</v>
      </c>
      <c r="F81" s="6" t="str">
        <f t="shared" si="7"/>
        <v>330000000</v>
      </c>
      <c r="G81" s="3" t="s">
        <v>666</v>
      </c>
      <c r="H81" s="3" t="s">
        <v>626</v>
      </c>
      <c r="I81" s="3" t="s">
        <v>600</v>
      </c>
      <c r="J81" s="3" t="s">
        <v>601</v>
      </c>
      <c r="K81" s="333" t="s">
        <v>172</v>
      </c>
      <c r="L81" s="333"/>
      <c r="M81" s="3"/>
      <c r="N81" s="3" t="s">
        <v>449</v>
      </c>
      <c r="O81" s="3" t="s">
        <v>680</v>
      </c>
      <c r="P81" s="3" t="s">
        <v>681</v>
      </c>
      <c r="Q81" s="333" t="s">
        <v>726</v>
      </c>
      <c r="R81" s="3" t="s">
        <v>434</v>
      </c>
      <c r="S81" s="3"/>
      <c r="T81" s="3"/>
      <c r="U81" s="306"/>
      <c r="V81" s="307"/>
      <c r="W81" s="307"/>
      <c r="X81" s="308"/>
    </row>
    <row r="82" customHeight="true" spans="1:24">
      <c r="A82" s="219" t="s">
        <v>727</v>
      </c>
      <c r="B82" s="233" t="s">
        <v>728</v>
      </c>
      <c r="C82" s="6">
        <f t="shared" si="4"/>
        <v>9</v>
      </c>
      <c r="D82" s="6" t="str">
        <f t="shared" si="5"/>
        <v>3301</v>
      </c>
      <c r="E82" s="6" t="str">
        <f t="shared" si="6"/>
        <v>330100</v>
      </c>
      <c r="F82" s="6" t="str">
        <f t="shared" si="7"/>
        <v>330100005</v>
      </c>
      <c r="G82" s="241" t="s">
        <v>666</v>
      </c>
      <c r="H82" s="241" t="s">
        <v>626</v>
      </c>
      <c r="I82" s="241" t="s">
        <v>600</v>
      </c>
      <c r="J82" s="241" t="s">
        <v>601</v>
      </c>
      <c r="K82" s="267" t="s">
        <v>729</v>
      </c>
      <c r="L82" s="267" t="s">
        <v>730</v>
      </c>
      <c r="M82" s="241" t="s">
        <v>731</v>
      </c>
      <c r="N82" s="241" t="s">
        <v>732</v>
      </c>
      <c r="O82" s="233" t="s">
        <v>733</v>
      </c>
      <c r="P82" s="233" t="s">
        <v>734</v>
      </c>
      <c r="Q82" s="267" t="s">
        <v>735</v>
      </c>
      <c r="R82" s="299" t="s">
        <v>434</v>
      </c>
      <c r="S82" s="299"/>
      <c r="T82" s="299"/>
      <c r="U82" s="306"/>
      <c r="V82" s="307"/>
      <c r="W82" s="307"/>
      <c r="X82" s="308"/>
    </row>
    <row r="83" customHeight="true" spans="1:24">
      <c r="A83" s="329"/>
      <c r="B83" s="234" t="s">
        <v>174</v>
      </c>
      <c r="C83" s="6">
        <f t="shared" si="4"/>
        <v>11</v>
      </c>
      <c r="D83" s="6" t="str">
        <f t="shared" si="5"/>
        <v>3301</v>
      </c>
      <c r="E83" s="6" t="str">
        <f t="shared" si="6"/>
        <v>330100</v>
      </c>
      <c r="F83" s="6" t="str">
        <f t="shared" si="7"/>
        <v>330100005</v>
      </c>
      <c r="G83" s="238" t="s">
        <v>666</v>
      </c>
      <c r="H83" s="238" t="s">
        <v>626</v>
      </c>
      <c r="I83" s="238" t="s">
        <v>600</v>
      </c>
      <c r="J83" s="238" t="s">
        <v>601</v>
      </c>
      <c r="K83" s="254" t="s">
        <v>736</v>
      </c>
      <c r="L83" s="254"/>
      <c r="M83" s="238"/>
      <c r="N83" s="238" t="s">
        <v>732</v>
      </c>
      <c r="O83" s="234" t="s">
        <v>737</v>
      </c>
      <c r="P83" s="234" t="s">
        <v>738</v>
      </c>
      <c r="Q83" s="254" t="s">
        <v>739</v>
      </c>
      <c r="R83" s="289" t="s">
        <v>434</v>
      </c>
      <c r="S83" s="349"/>
      <c r="T83" s="349"/>
      <c r="U83" s="306"/>
      <c r="V83" s="307"/>
      <c r="W83" s="307"/>
      <c r="X83" s="308"/>
    </row>
    <row r="84" customHeight="true" spans="1:24">
      <c r="A84" s="329"/>
      <c r="B84" s="234" t="s">
        <v>177</v>
      </c>
      <c r="C84" s="6">
        <f t="shared" si="4"/>
        <v>11</v>
      </c>
      <c r="D84" s="6" t="str">
        <f t="shared" si="5"/>
        <v>3301</v>
      </c>
      <c r="E84" s="6" t="str">
        <f t="shared" si="6"/>
        <v>330100</v>
      </c>
      <c r="F84" s="6" t="str">
        <f t="shared" si="7"/>
        <v>330100005</v>
      </c>
      <c r="G84" s="238" t="s">
        <v>666</v>
      </c>
      <c r="H84" s="238" t="s">
        <v>626</v>
      </c>
      <c r="I84" s="238" t="s">
        <v>600</v>
      </c>
      <c r="J84" s="238" t="s">
        <v>601</v>
      </c>
      <c r="K84" s="254" t="s">
        <v>740</v>
      </c>
      <c r="L84" s="254"/>
      <c r="M84" s="238"/>
      <c r="N84" s="238" t="s">
        <v>732</v>
      </c>
      <c r="O84" s="234" t="s">
        <v>741</v>
      </c>
      <c r="P84" s="234" t="s">
        <v>742</v>
      </c>
      <c r="Q84" s="254" t="s">
        <v>739</v>
      </c>
      <c r="R84" s="289" t="s">
        <v>434</v>
      </c>
      <c r="S84" s="349"/>
      <c r="T84" s="349"/>
      <c r="U84" s="306"/>
      <c r="V84" s="307"/>
      <c r="W84" s="307"/>
      <c r="X84" s="308"/>
    </row>
    <row r="85" s="203" customFormat="true" customHeight="true" spans="1:24">
      <c r="A85" s="221"/>
      <c r="B85" s="230" t="s">
        <v>743</v>
      </c>
      <c r="C85" s="6">
        <f t="shared" si="4"/>
        <v>9</v>
      </c>
      <c r="D85" s="6" t="str">
        <f t="shared" si="5"/>
        <v>3304</v>
      </c>
      <c r="E85" s="6" t="str">
        <f t="shared" si="6"/>
        <v>330402</v>
      </c>
      <c r="F85" s="6" t="str">
        <f t="shared" si="7"/>
        <v>330402007</v>
      </c>
      <c r="G85" s="218" t="s">
        <v>666</v>
      </c>
      <c r="H85" s="218" t="s">
        <v>626</v>
      </c>
      <c r="I85" s="218" t="s">
        <v>600</v>
      </c>
      <c r="J85" s="218" t="s">
        <v>601</v>
      </c>
      <c r="K85" s="334" t="s">
        <v>744</v>
      </c>
      <c r="L85" s="250"/>
      <c r="M85" s="218"/>
      <c r="N85" s="218" t="s">
        <v>449</v>
      </c>
      <c r="O85" s="230" t="s">
        <v>745</v>
      </c>
      <c r="P85" s="230" t="s">
        <v>746</v>
      </c>
      <c r="Q85" s="250" t="s">
        <v>747</v>
      </c>
      <c r="R85" s="299" t="s">
        <v>434</v>
      </c>
      <c r="S85" s="292"/>
      <c r="T85" s="292"/>
      <c r="U85" s="306"/>
      <c r="V85" s="307"/>
      <c r="W85" s="307"/>
      <c r="X85" s="308"/>
    </row>
    <row r="86" s="203" customFormat="true" customHeight="true" spans="1:24">
      <c r="A86" s="221"/>
      <c r="B86" s="230" t="s">
        <v>748</v>
      </c>
      <c r="C86" s="6">
        <f t="shared" si="4"/>
        <v>11</v>
      </c>
      <c r="D86" s="6" t="str">
        <f t="shared" si="5"/>
        <v>3304</v>
      </c>
      <c r="E86" s="6" t="str">
        <f t="shared" si="6"/>
        <v>330402</v>
      </c>
      <c r="F86" s="6" t="str">
        <f t="shared" si="7"/>
        <v>330402007</v>
      </c>
      <c r="G86" s="218" t="s">
        <v>666</v>
      </c>
      <c r="H86" s="218" t="s">
        <v>626</v>
      </c>
      <c r="I86" s="218" t="s">
        <v>600</v>
      </c>
      <c r="J86" s="218" t="s">
        <v>601</v>
      </c>
      <c r="K86" s="250" t="s">
        <v>749</v>
      </c>
      <c r="L86" s="250"/>
      <c r="M86" s="218"/>
      <c r="N86" s="218" t="s">
        <v>449</v>
      </c>
      <c r="O86" s="230" t="s">
        <v>750</v>
      </c>
      <c r="P86" s="230" t="s">
        <v>751</v>
      </c>
      <c r="Q86" s="250"/>
      <c r="R86" s="299" t="s">
        <v>434</v>
      </c>
      <c r="S86" s="292"/>
      <c r="T86" s="292"/>
      <c r="U86" s="306"/>
      <c r="V86" s="307"/>
      <c r="W86" s="307"/>
      <c r="X86" s="308"/>
    </row>
    <row r="87" s="203" customFormat="true" customHeight="true" spans="1:24">
      <c r="A87" s="221"/>
      <c r="B87" s="230" t="s">
        <v>183</v>
      </c>
      <c r="C87" s="6">
        <f t="shared" si="4"/>
        <v>11</v>
      </c>
      <c r="D87" s="6" t="str">
        <f t="shared" si="5"/>
        <v>3304</v>
      </c>
      <c r="E87" s="6" t="str">
        <f t="shared" si="6"/>
        <v>330402</v>
      </c>
      <c r="F87" s="6" t="str">
        <f t="shared" si="7"/>
        <v>330402007</v>
      </c>
      <c r="G87" s="222" t="s">
        <v>666</v>
      </c>
      <c r="H87" s="222" t="s">
        <v>626</v>
      </c>
      <c r="I87" s="222" t="s">
        <v>600</v>
      </c>
      <c r="J87" s="222" t="s">
        <v>601</v>
      </c>
      <c r="K87" s="333" t="s">
        <v>184</v>
      </c>
      <c r="L87" s="335"/>
      <c r="M87" s="222"/>
      <c r="N87" s="222" t="s">
        <v>449</v>
      </c>
      <c r="O87" s="222">
        <v>600</v>
      </c>
      <c r="P87" s="222">
        <v>540</v>
      </c>
      <c r="Q87" s="350"/>
      <c r="R87" s="351" t="s">
        <v>434</v>
      </c>
      <c r="S87" s="292"/>
      <c r="T87" s="292"/>
      <c r="U87" s="306"/>
      <c r="V87" s="307"/>
      <c r="W87" s="307"/>
      <c r="X87" s="308"/>
    </row>
    <row r="88" s="203" customFormat="true" customHeight="true" spans="1:24">
      <c r="A88" s="221" t="s">
        <v>752</v>
      </c>
      <c r="B88" s="222" t="s">
        <v>753</v>
      </c>
      <c r="C88" s="6">
        <f t="shared" si="4"/>
        <v>9</v>
      </c>
      <c r="D88" s="6" t="str">
        <f t="shared" si="5"/>
        <v>3304</v>
      </c>
      <c r="E88" s="6" t="str">
        <f t="shared" si="6"/>
        <v>330406</v>
      </c>
      <c r="F88" s="6" t="str">
        <f t="shared" si="7"/>
        <v>330406005</v>
      </c>
      <c r="G88" s="218" t="s">
        <v>666</v>
      </c>
      <c r="H88" s="218" t="s">
        <v>626</v>
      </c>
      <c r="I88" s="218" t="s">
        <v>600</v>
      </c>
      <c r="J88" s="218" t="s">
        <v>601</v>
      </c>
      <c r="K88" s="250" t="s">
        <v>754</v>
      </c>
      <c r="L88" s="250" t="s">
        <v>755</v>
      </c>
      <c r="M88" s="218" t="s">
        <v>756</v>
      </c>
      <c r="N88" s="218" t="s">
        <v>449</v>
      </c>
      <c r="O88" s="270" t="s">
        <v>757</v>
      </c>
      <c r="P88" s="270" t="s">
        <v>758</v>
      </c>
      <c r="Q88" s="250"/>
      <c r="R88" s="221" t="s">
        <v>434</v>
      </c>
      <c r="S88" s="281"/>
      <c r="T88" s="281"/>
      <c r="U88" s="306" t="s">
        <v>435</v>
      </c>
      <c r="V88" s="307"/>
      <c r="W88" s="307"/>
      <c r="X88" s="308" t="s">
        <v>682</v>
      </c>
    </row>
    <row r="89" s="203" customFormat="true" customHeight="true" spans="1:24">
      <c r="A89" s="221"/>
      <c r="B89" s="3" t="s">
        <v>192</v>
      </c>
      <c r="C89" s="6">
        <f t="shared" si="4"/>
        <v>11</v>
      </c>
      <c r="D89" s="6" t="str">
        <f t="shared" si="5"/>
        <v>3304</v>
      </c>
      <c r="E89" s="6" t="str">
        <f t="shared" si="6"/>
        <v>330406</v>
      </c>
      <c r="F89" s="6" t="str">
        <f t="shared" si="7"/>
        <v>330406005</v>
      </c>
      <c r="G89" s="2" t="s">
        <v>666</v>
      </c>
      <c r="H89" s="2" t="s">
        <v>626</v>
      </c>
      <c r="I89" s="2" t="s">
        <v>600</v>
      </c>
      <c r="J89" s="2" t="s">
        <v>601</v>
      </c>
      <c r="K89" s="336" t="s">
        <v>193</v>
      </c>
      <c r="L89" s="337"/>
      <c r="M89" s="230"/>
      <c r="N89" s="230" t="s">
        <v>449</v>
      </c>
      <c r="O89" s="270" t="s">
        <v>757</v>
      </c>
      <c r="P89" s="270" t="s">
        <v>758</v>
      </c>
      <c r="Q89" s="337"/>
      <c r="R89" s="2" t="s">
        <v>434</v>
      </c>
      <c r="S89" s="230"/>
      <c r="T89" s="281"/>
      <c r="U89" s="306"/>
      <c r="V89" s="307"/>
      <c r="W89" s="307"/>
      <c r="X89" s="308"/>
    </row>
    <row r="90" s="203" customFormat="true" customHeight="true" spans="1:24">
      <c r="A90" s="221"/>
      <c r="B90" s="3">
        <v>33040600503</v>
      </c>
      <c r="C90" s="6">
        <f t="shared" si="4"/>
        <v>11</v>
      </c>
      <c r="D90" s="6" t="str">
        <f t="shared" si="5"/>
        <v>3304</v>
      </c>
      <c r="E90" s="6" t="str">
        <f t="shared" si="6"/>
        <v>330406</v>
      </c>
      <c r="F90" s="6" t="str">
        <f t="shared" si="7"/>
        <v>330406005</v>
      </c>
      <c r="G90" s="2" t="s">
        <v>666</v>
      </c>
      <c r="H90" s="2" t="s">
        <v>626</v>
      </c>
      <c r="I90" s="2" t="s">
        <v>600</v>
      </c>
      <c r="J90" s="2" t="s">
        <v>601</v>
      </c>
      <c r="K90" s="336" t="s">
        <v>196</v>
      </c>
      <c r="L90" s="337"/>
      <c r="M90" s="230"/>
      <c r="N90" s="230" t="s">
        <v>449</v>
      </c>
      <c r="O90" s="233" t="s">
        <v>759</v>
      </c>
      <c r="P90" s="233" t="s">
        <v>760</v>
      </c>
      <c r="Q90" s="337"/>
      <c r="R90" s="2" t="s">
        <v>434</v>
      </c>
      <c r="S90" s="230"/>
      <c r="T90" s="281"/>
      <c r="U90" s="306"/>
      <c r="V90" s="307"/>
      <c r="W90" s="307"/>
      <c r="X90" s="308"/>
    </row>
    <row r="91" s="203" customFormat="true" customHeight="true" spans="1:24">
      <c r="A91" s="221" t="s">
        <v>761</v>
      </c>
      <c r="B91" s="222" t="s">
        <v>762</v>
      </c>
      <c r="C91" s="6">
        <f t="shared" si="4"/>
        <v>9</v>
      </c>
      <c r="D91" s="6" t="str">
        <f t="shared" si="5"/>
        <v>3304</v>
      </c>
      <c r="E91" s="6" t="str">
        <f t="shared" si="6"/>
        <v>330407</v>
      </c>
      <c r="F91" s="6" t="str">
        <f t="shared" si="7"/>
        <v>330407005</v>
      </c>
      <c r="G91" s="218" t="s">
        <v>666</v>
      </c>
      <c r="H91" s="218" t="s">
        <v>626</v>
      </c>
      <c r="I91" s="218" t="s">
        <v>600</v>
      </c>
      <c r="J91" s="218" t="s">
        <v>601</v>
      </c>
      <c r="K91" s="250" t="s">
        <v>763</v>
      </c>
      <c r="L91" s="250" t="s">
        <v>764</v>
      </c>
      <c r="M91" s="218" t="s">
        <v>765</v>
      </c>
      <c r="N91" s="218" t="s">
        <v>449</v>
      </c>
      <c r="O91" s="270" t="s">
        <v>766</v>
      </c>
      <c r="P91" s="270" t="s">
        <v>496</v>
      </c>
      <c r="Q91" s="250" t="s">
        <v>767</v>
      </c>
      <c r="R91" s="221" t="s">
        <v>434</v>
      </c>
      <c r="S91" s="288"/>
      <c r="T91" s="288"/>
      <c r="U91" s="306" t="s">
        <v>768</v>
      </c>
      <c r="V91" s="307"/>
      <c r="W91" s="307"/>
      <c r="X91" s="308" t="s">
        <v>769</v>
      </c>
    </row>
    <row r="92" s="203" customFormat="true" customHeight="true" spans="1:24">
      <c r="A92" s="221"/>
      <c r="B92" s="3" t="s">
        <v>198</v>
      </c>
      <c r="C92" s="6">
        <f t="shared" si="4"/>
        <v>11</v>
      </c>
      <c r="D92" s="6" t="str">
        <f t="shared" si="5"/>
        <v>3304</v>
      </c>
      <c r="E92" s="6" t="str">
        <f t="shared" si="6"/>
        <v>330407</v>
      </c>
      <c r="F92" s="6" t="str">
        <f t="shared" si="7"/>
        <v>330407005</v>
      </c>
      <c r="G92" s="11" t="s">
        <v>666</v>
      </c>
      <c r="H92" s="11" t="s">
        <v>626</v>
      </c>
      <c r="I92" s="11" t="s">
        <v>600</v>
      </c>
      <c r="J92" s="11" t="s">
        <v>601</v>
      </c>
      <c r="K92" s="255" t="s">
        <v>199</v>
      </c>
      <c r="L92" s="255"/>
      <c r="M92" s="11" t="s">
        <v>770</v>
      </c>
      <c r="N92" s="11" t="s">
        <v>449</v>
      </c>
      <c r="O92" s="14" t="s">
        <v>766</v>
      </c>
      <c r="P92" s="14" t="s">
        <v>496</v>
      </c>
      <c r="Q92" s="255"/>
      <c r="R92" s="269" t="s">
        <v>434</v>
      </c>
      <c r="S92" s="292"/>
      <c r="T92" s="292"/>
      <c r="U92" s="306"/>
      <c r="V92" s="307"/>
      <c r="W92" s="307"/>
      <c r="X92" s="308"/>
    </row>
    <row r="93" s="203" customFormat="true" customHeight="true" spans="1:24">
      <c r="A93" s="221"/>
      <c r="B93" s="3">
        <v>33040700505</v>
      </c>
      <c r="C93" s="6">
        <f t="shared" si="4"/>
        <v>11</v>
      </c>
      <c r="D93" s="6" t="str">
        <f t="shared" si="5"/>
        <v>3304</v>
      </c>
      <c r="E93" s="6" t="str">
        <f t="shared" si="6"/>
        <v>330407</v>
      </c>
      <c r="F93" s="6" t="str">
        <f t="shared" si="7"/>
        <v>330407005</v>
      </c>
      <c r="G93" s="11" t="s">
        <v>666</v>
      </c>
      <c r="H93" s="11" t="s">
        <v>626</v>
      </c>
      <c r="I93" s="11" t="s">
        <v>600</v>
      </c>
      <c r="J93" s="11" t="s">
        <v>601</v>
      </c>
      <c r="K93" s="255" t="s">
        <v>202</v>
      </c>
      <c r="L93" s="255"/>
      <c r="M93" s="11" t="s">
        <v>770</v>
      </c>
      <c r="N93" s="11" t="s">
        <v>449</v>
      </c>
      <c r="O93" s="14">
        <f>O92*1.3</f>
        <v>5850</v>
      </c>
      <c r="P93" s="14">
        <f>P92*1.3</f>
        <v>4914</v>
      </c>
      <c r="Q93" s="255"/>
      <c r="R93" s="269" t="s">
        <v>434</v>
      </c>
      <c r="S93" s="292"/>
      <c r="T93" s="292"/>
      <c r="U93" s="306"/>
      <c r="V93" s="307"/>
      <c r="W93" s="307"/>
      <c r="X93" s="308"/>
    </row>
    <row r="94" s="203" customFormat="true" customHeight="true" spans="1:24">
      <c r="A94" s="221"/>
      <c r="B94" s="230" t="s">
        <v>771</v>
      </c>
      <c r="C94" s="6">
        <f t="shared" si="4"/>
        <v>9</v>
      </c>
      <c r="D94" s="6" t="str">
        <f t="shared" si="5"/>
        <v>3305</v>
      </c>
      <c r="E94" s="6" t="str">
        <f t="shared" si="6"/>
        <v>330501</v>
      </c>
      <c r="F94" s="6" t="str">
        <f t="shared" si="7"/>
        <v>330501013</v>
      </c>
      <c r="G94" s="218" t="s">
        <v>666</v>
      </c>
      <c r="H94" s="218" t="s">
        <v>626</v>
      </c>
      <c r="I94" s="218" t="s">
        <v>600</v>
      </c>
      <c r="J94" s="218" t="s">
        <v>601</v>
      </c>
      <c r="K94" s="250" t="s">
        <v>772</v>
      </c>
      <c r="L94" s="250"/>
      <c r="M94" s="218"/>
      <c r="N94" s="218" t="s">
        <v>449</v>
      </c>
      <c r="O94" s="230" t="s">
        <v>773</v>
      </c>
      <c r="P94" s="230" t="s">
        <v>750</v>
      </c>
      <c r="Q94" s="250" t="s">
        <v>747</v>
      </c>
      <c r="R94" s="299" t="s">
        <v>434</v>
      </c>
      <c r="S94" s="292"/>
      <c r="T94" s="292"/>
      <c r="U94" s="306"/>
      <c r="V94" s="307"/>
      <c r="W94" s="307"/>
      <c r="X94" s="308"/>
    </row>
    <row r="95" s="203" customFormat="true" customHeight="true" spans="1:24">
      <c r="A95" s="221"/>
      <c r="B95" s="2" t="s">
        <v>204</v>
      </c>
      <c r="C95" s="6">
        <f t="shared" si="4"/>
        <v>11</v>
      </c>
      <c r="D95" s="6" t="str">
        <f t="shared" si="5"/>
        <v>3305</v>
      </c>
      <c r="E95" s="6" t="str">
        <f t="shared" si="6"/>
        <v>330501</v>
      </c>
      <c r="F95" s="6" t="str">
        <f t="shared" si="7"/>
        <v>330501013</v>
      </c>
      <c r="G95" s="3" t="s">
        <v>666</v>
      </c>
      <c r="H95" s="3" t="s">
        <v>626</v>
      </c>
      <c r="I95" s="3" t="s">
        <v>600</v>
      </c>
      <c r="J95" s="3" t="s">
        <v>601</v>
      </c>
      <c r="K95" s="333" t="s">
        <v>205</v>
      </c>
      <c r="L95" s="333"/>
      <c r="M95" s="3"/>
      <c r="N95" s="3" t="s">
        <v>449</v>
      </c>
      <c r="O95" s="3">
        <v>600</v>
      </c>
      <c r="P95" s="3">
        <v>540</v>
      </c>
      <c r="Q95" s="333"/>
      <c r="R95" s="352" t="s">
        <v>434</v>
      </c>
      <c r="S95" s="292"/>
      <c r="T95" s="292"/>
      <c r="U95" s="306"/>
      <c r="V95" s="307"/>
      <c r="W95" s="307"/>
      <c r="X95" s="308"/>
    </row>
    <row r="96" s="203" customFormat="true" customHeight="true" spans="1:24">
      <c r="A96" s="221"/>
      <c r="B96" s="230" t="s">
        <v>774</v>
      </c>
      <c r="C96" s="6">
        <f t="shared" si="4"/>
        <v>9</v>
      </c>
      <c r="D96" s="6" t="str">
        <f t="shared" si="5"/>
        <v>3305</v>
      </c>
      <c r="E96" s="6" t="str">
        <f t="shared" si="6"/>
        <v>330502</v>
      </c>
      <c r="F96" s="6" t="str">
        <f t="shared" si="7"/>
        <v>330502005</v>
      </c>
      <c r="G96" s="218" t="s">
        <v>666</v>
      </c>
      <c r="H96" s="218" t="s">
        <v>626</v>
      </c>
      <c r="I96" s="218" t="s">
        <v>600</v>
      </c>
      <c r="J96" s="218" t="s">
        <v>601</v>
      </c>
      <c r="K96" s="250" t="s">
        <v>775</v>
      </c>
      <c r="L96" s="250" t="s">
        <v>776</v>
      </c>
      <c r="M96" s="218" t="s">
        <v>777</v>
      </c>
      <c r="N96" s="218" t="s">
        <v>449</v>
      </c>
      <c r="O96" s="230" t="s">
        <v>778</v>
      </c>
      <c r="P96" s="230" t="s">
        <v>779</v>
      </c>
      <c r="Q96" s="250" t="s">
        <v>747</v>
      </c>
      <c r="R96" s="299" t="s">
        <v>434</v>
      </c>
      <c r="S96" s="292"/>
      <c r="T96" s="292"/>
      <c r="U96" s="306"/>
      <c r="V96" s="307"/>
      <c r="W96" s="307"/>
      <c r="X96" s="308"/>
    </row>
    <row r="97" s="203" customFormat="true" customHeight="true" spans="1:24">
      <c r="A97" s="221"/>
      <c r="B97" s="2" t="s">
        <v>207</v>
      </c>
      <c r="C97" s="6">
        <f t="shared" si="4"/>
        <v>11</v>
      </c>
      <c r="D97" s="6" t="str">
        <f t="shared" si="5"/>
        <v>3305</v>
      </c>
      <c r="E97" s="6" t="str">
        <f t="shared" si="6"/>
        <v>330502</v>
      </c>
      <c r="F97" s="6" t="str">
        <f t="shared" si="7"/>
        <v>330502005</v>
      </c>
      <c r="G97" s="3" t="s">
        <v>666</v>
      </c>
      <c r="H97" s="3" t="s">
        <v>626</v>
      </c>
      <c r="I97" s="3" t="s">
        <v>600</v>
      </c>
      <c r="J97" s="3" t="s">
        <v>601</v>
      </c>
      <c r="K97" s="333" t="s">
        <v>208</v>
      </c>
      <c r="L97" s="333"/>
      <c r="M97" s="3"/>
      <c r="N97" s="3" t="s">
        <v>449</v>
      </c>
      <c r="O97" s="3">
        <v>600</v>
      </c>
      <c r="P97" s="3">
        <v>540</v>
      </c>
      <c r="Q97" s="333"/>
      <c r="R97" s="352" t="s">
        <v>434</v>
      </c>
      <c r="S97" s="292"/>
      <c r="T97" s="292"/>
      <c r="U97" s="306"/>
      <c r="V97" s="307"/>
      <c r="W97" s="307"/>
      <c r="X97" s="308"/>
    </row>
    <row r="98" s="203" customFormat="true" customHeight="true" spans="1:24">
      <c r="A98" s="221"/>
      <c r="B98" s="230" t="s">
        <v>780</v>
      </c>
      <c r="C98" s="6">
        <f t="shared" si="4"/>
        <v>9</v>
      </c>
      <c r="D98" s="6" t="str">
        <f t="shared" si="5"/>
        <v>3305</v>
      </c>
      <c r="E98" s="6" t="str">
        <f t="shared" si="6"/>
        <v>330502</v>
      </c>
      <c r="F98" s="6" t="str">
        <f t="shared" si="7"/>
        <v>330502014</v>
      </c>
      <c r="G98" s="218" t="s">
        <v>666</v>
      </c>
      <c r="H98" s="218" t="s">
        <v>626</v>
      </c>
      <c r="I98" s="218" t="s">
        <v>600</v>
      </c>
      <c r="J98" s="218" t="s">
        <v>601</v>
      </c>
      <c r="K98" s="250" t="s">
        <v>781</v>
      </c>
      <c r="L98" s="250" t="s">
        <v>782</v>
      </c>
      <c r="M98" s="218"/>
      <c r="N98" s="218" t="s">
        <v>449</v>
      </c>
      <c r="O98" s="230" t="s">
        <v>783</v>
      </c>
      <c r="P98" s="230" t="s">
        <v>784</v>
      </c>
      <c r="Q98" s="250" t="s">
        <v>747</v>
      </c>
      <c r="R98" s="299" t="s">
        <v>434</v>
      </c>
      <c r="S98" s="292"/>
      <c r="T98" s="292"/>
      <c r="U98" s="306"/>
      <c r="V98" s="307"/>
      <c r="W98" s="307"/>
      <c r="X98" s="308"/>
    </row>
    <row r="99" s="203" customFormat="true" customHeight="true" spans="1:24">
      <c r="A99" s="221"/>
      <c r="B99" s="2" t="s">
        <v>210</v>
      </c>
      <c r="C99" s="6">
        <f t="shared" si="4"/>
        <v>11</v>
      </c>
      <c r="D99" s="6" t="str">
        <f t="shared" si="5"/>
        <v>3305</v>
      </c>
      <c r="E99" s="6" t="str">
        <f t="shared" si="6"/>
        <v>330502</v>
      </c>
      <c r="F99" s="6" t="str">
        <f t="shared" si="7"/>
        <v>330502014</v>
      </c>
      <c r="G99" s="3" t="s">
        <v>666</v>
      </c>
      <c r="H99" s="3" t="s">
        <v>626</v>
      </c>
      <c r="I99" s="3" t="s">
        <v>600</v>
      </c>
      <c r="J99" s="3" t="s">
        <v>601</v>
      </c>
      <c r="K99" s="333" t="s">
        <v>211</v>
      </c>
      <c r="L99" s="333"/>
      <c r="M99" s="3"/>
      <c r="N99" s="3" t="s">
        <v>449</v>
      </c>
      <c r="O99" s="3">
        <v>600</v>
      </c>
      <c r="P99" s="3">
        <v>540</v>
      </c>
      <c r="Q99" s="353"/>
      <c r="R99" s="352" t="s">
        <v>434</v>
      </c>
      <c r="S99" s="292"/>
      <c r="T99" s="292"/>
      <c r="U99" s="306"/>
      <c r="V99" s="307"/>
      <c r="W99" s="307"/>
      <c r="X99" s="308"/>
    </row>
    <row r="100" s="203" customFormat="true" customHeight="true" spans="1:24">
      <c r="A100" s="221"/>
      <c r="B100" s="230" t="s">
        <v>785</v>
      </c>
      <c r="C100" s="6">
        <f t="shared" si="4"/>
        <v>9</v>
      </c>
      <c r="D100" s="6" t="str">
        <f t="shared" si="5"/>
        <v>3305</v>
      </c>
      <c r="E100" s="6" t="str">
        <f t="shared" si="6"/>
        <v>330502</v>
      </c>
      <c r="F100" s="6" t="str">
        <f t="shared" si="7"/>
        <v>330502016</v>
      </c>
      <c r="G100" s="218" t="s">
        <v>666</v>
      </c>
      <c r="H100" s="218" t="s">
        <v>626</v>
      </c>
      <c r="I100" s="218" t="s">
        <v>600</v>
      </c>
      <c r="J100" s="218" t="s">
        <v>601</v>
      </c>
      <c r="K100" s="250" t="s">
        <v>786</v>
      </c>
      <c r="L100" s="250" t="s">
        <v>787</v>
      </c>
      <c r="M100" s="218"/>
      <c r="N100" s="218" t="s">
        <v>449</v>
      </c>
      <c r="O100" s="230" t="s">
        <v>758</v>
      </c>
      <c r="P100" s="230" t="s">
        <v>788</v>
      </c>
      <c r="Q100" s="250" t="s">
        <v>747</v>
      </c>
      <c r="R100" s="299" t="s">
        <v>434</v>
      </c>
      <c r="S100" s="292"/>
      <c r="T100" s="292"/>
      <c r="U100" s="306"/>
      <c r="V100" s="307"/>
      <c r="W100" s="307"/>
      <c r="X100" s="308"/>
    </row>
    <row r="101" s="203" customFormat="true" customHeight="true" spans="1:24">
      <c r="A101" s="221"/>
      <c r="B101" s="2" t="s">
        <v>213</v>
      </c>
      <c r="C101" s="6">
        <f t="shared" si="4"/>
        <v>11</v>
      </c>
      <c r="D101" s="6" t="str">
        <f t="shared" si="5"/>
        <v>3305</v>
      </c>
      <c r="E101" s="6" t="str">
        <f t="shared" si="6"/>
        <v>330502</v>
      </c>
      <c r="F101" s="6" t="str">
        <f t="shared" si="7"/>
        <v>330502016</v>
      </c>
      <c r="G101" s="3" t="s">
        <v>666</v>
      </c>
      <c r="H101" s="3" t="s">
        <v>626</v>
      </c>
      <c r="I101" s="3" t="s">
        <v>600</v>
      </c>
      <c r="J101" s="3" t="s">
        <v>601</v>
      </c>
      <c r="K101" s="333" t="s">
        <v>214</v>
      </c>
      <c r="L101" s="333"/>
      <c r="M101" s="3"/>
      <c r="N101" s="3" t="s">
        <v>449</v>
      </c>
      <c r="O101" s="3">
        <v>600</v>
      </c>
      <c r="P101" s="3">
        <v>540</v>
      </c>
      <c r="Q101" s="333"/>
      <c r="R101" s="352" t="s">
        <v>434</v>
      </c>
      <c r="S101" s="292"/>
      <c r="T101" s="292"/>
      <c r="U101" s="306"/>
      <c r="V101" s="307"/>
      <c r="W101" s="307"/>
      <c r="X101" s="308"/>
    </row>
    <row r="102" s="203" customFormat="true" customHeight="true" spans="1:24">
      <c r="A102" s="221"/>
      <c r="B102" s="230" t="s">
        <v>789</v>
      </c>
      <c r="C102" s="6">
        <f t="shared" si="4"/>
        <v>9</v>
      </c>
      <c r="D102" s="6" t="str">
        <f t="shared" si="5"/>
        <v>3305</v>
      </c>
      <c r="E102" s="6" t="str">
        <f t="shared" si="6"/>
        <v>330502</v>
      </c>
      <c r="F102" s="6" t="str">
        <f t="shared" si="7"/>
        <v>330502018</v>
      </c>
      <c r="G102" s="218" t="s">
        <v>666</v>
      </c>
      <c r="H102" s="218" t="s">
        <v>626</v>
      </c>
      <c r="I102" s="218" t="s">
        <v>600</v>
      </c>
      <c r="J102" s="218" t="s">
        <v>601</v>
      </c>
      <c r="K102" s="250" t="s">
        <v>790</v>
      </c>
      <c r="L102" s="250" t="s">
        <v>791</v>
      </c>
      <c r="M102" s="218"/>
      <c r="N102" s="218" t="s">
        <v>449</v>
      </c>
      <c r="O102" s="230" t="s">
        <v>773</v>
      </c>
      <c r="P102" s="230" t="s">
        <v>750</v>
      </c>
      <c r="Q102" s="250" t="s">
        <v>747</v>
      </c>
      <c r="R102" s="299" t="s">
        <v>434</v>
      </c>
      <c r="S102" s="292"/>
      <c r="T102" s="292"/>
      <c r="U102" s="306"/>
      <c r="V102" s="307"/>
      <c r="W102" s="307"/>
      <c r="X102" s="308"/>
    </row>
    <row r="103" s="203" customFormat="true" customHeight="true" spans="1:24">
      <c r="A103" s="221"/>
      <c r="B103" s="2" t="s">
        <v>216</v>
      </c>
      <c r="C103" s="6">
        <f t="shared" si="4"/>
        <v>11</v>
      </c>
      <c r="D103" s="6" t="str">
        <f t="shared" si="5"/>
        <v>3305</v>
      </c>
      <c r="E103" s="6" t="str">
        <f t="shared" si="6"/>
        <v>330502</v>
      </c>
      <c r="F103" s="6" t="str">
        <f t="shared" si="7"/>
        <v>330502018</v>
      </c>
      <c r="G103" s="3" t="s">
        <v>666</v>
      </c>
      <c r="H103" s="3" t="s">
        <v>626</v>
      </c>
      <c r="I103" s="3" t="s">
        <v>600</v>
      </c>
      <c r="J103" s="3" t="s">
        <v>601</v>
      </c>
      <c r="K103" s="333" t="s">
        <v>217</v>
      </c>
      <c r="L103" s="333"/>
      <c r="M103" s="3"/>
      <c r="N103" s="3" t="s">
        <v>449</v>
      </c>
      <c r="O103" s="3">
        <v>600</v>
      </c>
      <c r="P103" s="3">
        <v>540</v>
      </c>
      <c r="Q103" s="333"/>
      <c r="R103" s="352" t="s">
        <v>434</v>
      </c>
      <c r="S103" s="292"/>
      <c r="T103" s="292"/>
      <c r="U103" s="306"/>
      <c r="V103" s="307"/>
      <c r="W103" s="307"/>
      <c r="X103" s="308"/>
    </row>
    <row r="104" s="203" customFormat="true" customHeight="true" spans="1:24">
      <c r="A104" s="221"/>
      <c r="B104" s="230" t="s">
        <v>792</v>
      </c>
      <c r="C104" s="6">
        <f t="shared" si="4"/>
        <v>9</v>
      </c>
      <c r="D104" s="6" t="str">
        <f t="shared" si="5"/>
        <v>3305</v>
      </c>
      <c r="E104" s="6" t="str">
        <f t="shared" si="6"/>
        <v>330503</v>
      </c>
      <c r="F104" s="6" t="str">
        <f t="shared" si="7"/>
        <v>330503002</v>
      </c>
      <c r="G104" s="218" t="s">
        <v>666</v>
      </c>
      <c r="H104" s="218" t="s">
        <v>626</v>
      </c>
      <c r="I104" s="218" t="s">
        <v>600</v>
      </c>
      <c r="J104" s="218" t="s">
        <v>601</v>
      </c>
      <c r="K104" s="250" t="s">
        <v>793</v>
      </c>
      <c r="L104" s="250" t="s">
        <v>794</v>
      </c>
      <c r="M104" s="218"/>
      <c r="N104" s="218" t="s">
        <v>449</v>
      </c>
      <c r="O104" s="230" t="s">
        <v>779</v>
      </c>
      <c r="P104" s="230" t="s">
        <v>795</v>
      </c>
      <c r="Q104" s="250" t="s">
        <v>747</v>
      </c>
      <c r="R104" s="299" t="s">
        <v>434</v>
      </c>
      <c r="S104" s="292"/>
      <c r="T104" s="292"/>
      <c r="U104" s="306"/>
      <c r="V104" s="307"/>
      <c r="W104" s="307"/>
      <c r="X104" s="308"/>
    </row>
    <row r="105" s="203" customFormat="true" customHeight="true" spans="1:24">
      <c r="A105" s="221"/>
      <c r="B105" s="2" t="s">
        <v>219</v>
      </c>
      <c r="C105" s="6">
        <f t="shared" si="4"/>
        <v>11</v>
      </c>
      <c r="D105" s="6" t="str">
        <f t="shared" si="5"/>
        <v>3305</v>
      </c>
      <c r="E105" s="6" t="str">
        <f t="shared" si="6"/>
        <v>330503</v>
      </c>
      <c r="F105" s="6" t="str">
        <f t="shared" si="7"/>
        <v>330503002</v>
      </c>
      <c r="G105" s="3" t="s">
        <v>666</v>
      </c>
      <c r="H105" s="3" t="s">
        <v>626</v>
      </c>
      <c r="I105" s="3" t="s">
        <v>600</v>
      </c>
      <c r="J105" s="3" t="s">
        <v>601</v>
      </c>
      <c r="K105" s="333" t="s">
        <v>220</v>
      </c>
      <c r="L105" s="333"/>
      <c r="M105" s="3"/>
      <c r="N105" s="3" t="s">
        <v>449</v>
      </c>
      <c r="O105" s="3">
        <v>600</v>
      </c>
      <c r="P105" s="3">
        <v>540</v>
      </c>
      <c r="Q105" s="333"/>
      <c r="R105" s="352" t="s">
        <v>434</v>
      </c>
      <c r="S105" s="292"/>
      <c r="T105" s="292"/>
      <c r="U105" s="306"/>
      <c r="V105" s="307"/>
      <c r="W105" s="307"/>
      <c r="X105" s="308"/>
    </row>
    <row r="106" s="203" customFormat="true" customHeight="true" spans="1:24">
      <c r="A106" s="221"/>
      <c r="B106" s="230" t="s">
        <v>796</v>
      </c>
      <c r="C106" s="6">
        <f t="shared" si="4"/>
        <v>9</v>
      </c>
      <c r="D106" s="6" t="str">
        <f t="shared" si="5"/>
        <v>3305</v>
      </c>
      <c r="E106" s="6" t="str">
        <f t="shared" si="6"/>
        <v>330503</v>
      </c>
      <c r="F106" s="6" t="str">
        <f t="shared" si="7"/>
        <v>330503008</v>
      </c>
      <c r="G106" s="218" t="s">
        <v>666</v>
      </c>
      <c r="H106" s="218" t="s">
        <v>626</v>
      </c>
      <c r="I106" s="218" t="s">
        <v>600</v>
      </c>
      <c r="J106" s="218" t="s">
        <v>601</v>
      </c>
      <c r="K106" s="250" t="s">
        <v>797</v>
      </c>
      <c r="L106" s="250" t="s">
        <v>798</v>
      </c>
      <c r="M106" s="218" t="s">
        <v>799</v>
      </c>
      <c r="N106" s="218" t="s">
        <v>449</v>
      </c>
      <c r="O106" s="230" t="s">
        <v>800</v>
      </c>
      <c r="P106" s="230" t="s">
        <v>719</v>
      </c>
      <c r="Q106" s="250" t="s">
        <v>801</v>
      </c>
      <c r="R106" s="299" t="s">
        <v>434</v>
      </c>
      <c r="S106" s="292"/>
      <c r="T106" s="292"/>
      <c r="U106" s="306"/>
      <c r="V106" s="307"/>
      <c r="W106" s="307"/>
      <c r="X106" s="308"/>
    </row>
    <row r="107" s="203" customFormat="true" customHeight="true" spans="1:24">
      <c r="A107" s="221"/>
      <c r="B107" s="2" t="s">
        <v>222</v>
      </c>
      <c r="C107" s="6">
        <f t="shared" si="4"/>
        <v>11</v>
      </c>
      <c r="D107" s="6" t="str">
        <f t="shared" si="5"/>
        <v>3305</v>
      </c>
      <c r="E107" s="6" t="str">
        <f t="shared" si="6"/>
        <v>330503</v>
      </c>
      <c r="F107" s="6" t="str">
        <f t="shared" si="7"/>
        <v>330503008</v>
      </c>
      <c r="G107" s="3" t="s">
        <v>666</v>
      </c>
      <c r="H107" s="3" t="s">
        <v>626</v>
      </c>
      <c r="I107" s="3" t="s">
        <v>600</v>
      </c>
      <c r="J107" s="3" t="s">
        <v>601</v>
      </c>
      <c r="K107" s="333" t="s">
        <v>223</v>
      </c>
      <c r="L107" s="333"/>
      <c r="M107" s="3"/>
      <c r="N107" s="3" t="s">
        <v>449</v>
      </c>
      <c r="O107" s="3">
        <v>1000</v>
      </c>
      <c r="P107" s="3">
        <v>900</v>
      </c>
      <c r="Q107" s="333"/>
      <c r="R107" s="352" t="s">
        <v>434</v>
      </c>
      <c r="S107" s="292"/>
      <c r="T107" s="292"/>
      <c r="U107" s="306"/>
      <c r="V107" s="307"/>
      <c r="W107" s="307"/>
      <c r="X107" s="308"/>
    </row>
    <row r="108" s="203" customFormat="true" customHeight="true" spans="1:24">
      <c r="A108" s="221"/>
      <c r="B108" s="230" t="s">
        <v>802</v>
      </c>
      <c r="C108" s="6">
        <f t="shared" si="4"/>
        <v>9</v>
      </c>
      <c r="D108" s="6" t="str">
        <f t="shared" si="5"/>
        <v>3305</v>
      </c>
      <c r="E108" s="6" t="str">
        <f t="shared" si="6"/>
        <v>330503</v>
      </c>
      <c r="F108" s="6" t="str">
        <f t="shared" si="7"/>
        <v>330503014</v>
      </c>
      <c r="G108" s="218" t="s">
        <v>666</v>
      </c>
      <c r="H108" s="218" t="s">
        <v>626</v>
      </c>
      <c r="I108" s="218" t="s">
        <v>600</v>
      </c>
      <c r="J108" s="218" t="s">
        <v>601</v>
      </c>
      <c r="K108" s="250" t="s">
        <v>803</v>
      </c>
      <c r="L108" s="250" t="s">
        <v>804</v>
      </c>
      <c r="M108" s="218"/>
      <c r="N108" s="218" t="s">
        <v>449</v>
      </c>
      <c r="O108" s="230" t="s">
        <v>758</v>
      </c>
      <c r="P108" s="230" t="s">
        <v>788</v>
      </c>
      <c r="Q108" s="250" t="s">
        <v>747</v>
      </c>
      <c r="R108" s="299" t="s">
        <v>434</v>
      </c>
      <c r="S108" s="292"/>
      <c r="T108" s="292"/>
      <c r="U108" s="306"/>
      <c r="V108" s="307"/>
      <c r="W108" s="307"/>
      <c r="X108" s="308"/>
    </row>
    <row r="109" s="203" customFormat="true" customHeight="true" spans="1:24">
      <c r="A109" s="221"/>
      <c r="B109" s="2" t="s">
        <v>225</v>
      </c>
      <c r="C109" s="6">
        <f t="shared" si="4"/>
        <v>11</v>
      </c>
      <c r="D109" s="6" t="str">
        <f t="shared" si="5"/>
        <v>3305</v>
      </c>
      <c r="E109" s="6" t="str">
        <f t="shared" si="6"/>
        <v>330503</v>
      </c>
      <c r="F109" s="6" t="str">
        <f t="shared" si="7"/>
        <v>330503014</v>
      </c>
      <c r="G109" s="3" t="s">
        <v>666</v>
      </c>
      <c r="H109" s="3" t="s">
        <v>626</v>
      </c>
      <c r="I109" s="3" t="s">
        <v>600</v>
      </c>
      <c r="J109" s="3" t="s">
        <v>601</v>
      </c>
      <c r="K109" s="333" t="s">
        <v>226</v>
      </c>
      <c r="L109" s="333"/>
      <c r="M109" s="3"/>
      <c r="N109" s="3" t="s">
        <v>449</v>
      </c>
      <c r="O109" s="3">
        <v>600</v>
      </c>
      <c r="P109" s="3">
        <v>540</v>
      </c>
      <c r="Q109" s="333"/>
      <c r="R109" s="352" t="s">
        <v>434</v>
      </c>
      <c r="S109" s="292"/>
      <c r="T109" s="292"/>
      <c r="U109" s="306"/>
      <c r="V109" s="307"/>
      <c r="W109" s="307"/>
      <c r="X109" s="308"/>
    </row>
    <row r="110" s="203" customFormat="true" customHeight="true" spans="1:24">
      <c r="A110" s="221"/>
      <c r="B110" s="230" t="s">
        <v>805</v>
      </c>
      <c r="C110" s="6">
        <f t="shared" si="4"/>
        <v>9</v>
      </c>
      <c r="D110" s="6" t="str">
        <f t="shared" si="5"/>
        <v>3305</v>
      </c>
      <c r="E110" s="6" t="str">
        <f t="shared" si="6"/>
        <v>330503</v>
      </c>
      <c r="F110" s="6" t="str">
        <f t="shared" si="7"/>
        <v>330503015</v>
      </c>
      <c r="G110" s="218" t="s">
        <v>666</v>
      </c>
      <c r="H110" s="218" t="s">
        <v>626</v>
      </c>
      <c r="I110" s="218" t="s">
        <v>600</v>
      </c>
      <c r="J110" s="218" t="s">
        <v>601</v>
      </c>
      <c r="K110" s="250" t="s">
        <v>806</v>
      </c>
      <c r="L110" s="250" t="s">
        <v>807</v>
      </c>
      <c r="M110" s="218"/>
      <c r="N110" s="218" t="s">
        <v>449</v>
      </c>
      <c r="O110" s="230" t="s">
        <v>808</v>
      </c>
      <c r="P110" s="230" t="s">
        <v>809</v>
      </c>
      <c r="Q110" s="250" t="s">
        <v>801</v>
      </c>
      <c r="R110" s="299" t="s">
        <v>434</v>
      </c>
      <c r="S110" s="292"/>
      <c r="T110" s="292"/>
      <c r="U110" s="306"/>
      <c r="V110" s="307"/>
      <c r="W110" s="307"/>
      <c r="X110" s="308"/>
    </row>
    <row r="111" s="203" customFormat="true" customHeight="true" spans="1:24">
      <c r="A111" s="221"/>
      <c r="B111" s="2" t="s">
        <v>228</v>
      </c>
      <c r="C111" s="6">
        <f t="shared" si="4"/>
        <v>11</v>
      </c>
      <c r="D111" s="6" t="str">
        <f t="shared" si="5"/>
        <v>3305</v>
      </c>
      <c r="E111" s="6" t="str">
        <f t="shared" si="6"/>
        <v>330503</v>
      </c>
      <c r="F111" s="6" t="str">
        <f t="shared" si="7"/>
        <v>330503015</v>
      </c>
      <c r="G111" s="3" t="s">
        <v>666</v>
      </c>
      <c r="H111" s="3" t="s">
        <v>626</v>
      </c>
      <c r="I111" s="3" t="s">
        <v>600</v>
      </c>
      <c r="J111" s="3" t="s">
        <v>601</v>
      </c>
      <c r="K111" s="333" t="s">
        <v>229</v>
      </c>
      <c r="L111" s="333"/>
      <c r="M111" s="3"/>
      <c r="N111" s="3" t="s">
        <v>449</v>
      </c>
      <c r="O111" s="3">
        <v>1000</v>
      </c>
      <c r="P111" s="3">
        <v>900</v>
      </c>
      <c r="Q111" s="333"/>
      <c r="R111" s="352" t="s">
        <v>434</v>
      </c>
      <c r="S111" s="292"/>
      <c r="T111" s="292"/>
      <c r="U111" s="306"/>
      <c r="V111" s="307"/>
      <c r="W111" s="307"/>
      <c r="X111" s="308"/>
    </row>
    <row r="112" s="203" customFormat="true" customHeight="true" spans="1:24">
      <c r="A112" s="221"/>
      <c r="B112" s="230" t="s">
        <v>810</v>
      </c>
      <c r="C112" s="6">
        <f t="shared" si="4"/>
        <v>9</v>
      </c>
      <c r="D112" s="6" t="str">
        <f t="shared" si="5"/>
        <v>3305</v>
      </c>
      <c r="E112" s="6" t="str">
        <f t="shared" si="6"/>
        <v>330503</v>
      </c>
      <c r="F112" s="6" t="str">
        <f t="shared" si="7"/>
        <v>330503016</v>
      </c>
      <c r="G112" s="218" t="s">
        <v>666</v>
      </c>
      <c r="H112" s="218" t="s">
        <v>626</v>
      </c>
      <c r="I112" s="218" t="s">
        <v>600</v>
      </c>
      <c r="J112" s="218" t="s">
        <v>601</v>
      </c>
      <c r="K112" s="250" t="s">
        <v>811</v>
      </c>
      <c r="L112" s="250" t="s">
        <v>812</v>
      </c>
      <c r="M112" s="218"/>
      <c r="N112" s="218" t="s">
        <v>449</v>
      </c>
      <c r="O112" s="230" t="s">
        <v>766</v>
      </c>
      <c r="P112" s="230" t="s">
        <v>496</v>
      </c>
      <c r="Q112" s="250" t="s">
        <v>801</v>
      </c>
      <c r="R112" s="299" t="s">
        <v>434</v>
      </c>
      <c r="S112" s="292"/>
      <c r="T112" s="292"/>
      <c r="U112" s="306"/>
      <c r="V112" s="307"/>
      <c r="W112" s="307"/>
      <c r="X112" s="308"/>
    </row>
    <row r="113" s="203" customFormat="true" customHeight="true" spans="1:24">
      <c r="A113" s="221"/>
      <c r="B113" s="2" t="s">
        <v>231</v>
      </c>
      <c r="C113" s="6">
        <f t="shared" si="4"/>
        <v>11</v>
      </c>
      <c r="D113" s="6" t="str">
        <f t="shared" si="5"/>
        <v>3305</v>
      </c>
      <c r="E113" s="6" t="str">
        <f t="shared" si="6"/>
        <v>330503</v>
      </c>
      <c r="F113" s="6" t="str">
        <f t="shared" si="7"/>
        <v>330503016</v>
      </c>
      <c r="G113" s="3" t="s">
        <v>666</v>
      </c>
      <c r="H113" s="3" t="s">
        <v>626</v>
      </c>
      <c r="I113" s="3" t="s">
        <v>600</v>
      </c>
      <c r="J113" s="3" t="s">
        <v>601</v>
      </c>
      <c r="K113" s="333" t="s">
        <v>232</v>
      </c>
      <c r="L113" s="333"/>
      <c r="M113" s="3"/>
      <c r="N113" s="3" t="s">
        <v>449</v>
      </c>
      <c r="O113" s="3">
        <v>1000</v>
      </c>
      <c r="P113" s="3">
        <v>900</v>
      </c>
      <c r="Q113" s="333"/>
      <c r="R113" s="352" t="s">
        <v>434</v>
      </c>
      <c r="S113" s="292"/>
      <c r="T113" s="292"/>
      <c r="U113" s="306"/>
      <c r="V113" s="307"/>
      <c r="W113" s="307"/>
      <c r="X113" s="308"/>
    </row>
    <row r="114" s="203" customFormat="true" customHeight="true" spans="1:24">
      <c r="A114" s="221"/>
      <c r="B114" s="230" t="s">
        <v>813</v>
      </c>
      <c r="C114" s="6">
        <f t="shared" si="4"/>
        <v>9</v>
      </c>
      <c r="D114" s="6" t="str">
        <f t="shared" si="5"/>
        <v>3306</v>
      </c>
      <c r="E114" s="6" t="str">
        <f t="shared" si="6"/>
        <v>330601</v>
      </c>
      <c r="F114" s="6" t="str">
        <f t="shared" si="7"/>
        <v>330601021</v>
      </c>
      <c r="G114" s="218" t="s">
        <v>666</v>
      </c>
      <c r="H114" s="218" t="s">
        <v>626</v>
      </c>
      <c r="I114" s="218" t="s">
        <v>600</v>
      </c>
      <c r="J114" s="218" t="s">
        <v>601</v>
      </c>
      <c r="K114" s="250" t="s">
        <v>814</v>
      </c>
      <c r="L114" s="250"/>
      <c r="M114" s="218"/>
      <c r="N114" s="218" t="s">
        <v>449</v>
      </c>
      <c r="O114" s="230" t="s">
        <v>758</v>
      </c>
      <c r="P114" s="230" t="s">
        <v>788</v>
      </c>
      <c r="Q114" s="250" t="s">
        <v>815</v>
      </c>
      <c r="R114" s="299" t="s">
        <v>434</v>
      </c>
      <c r="S114" s="292"/>
      <c r="T114" s="292"/>
      <c r="U114" s="306"/>
      <c r="V114" s="307"/>
      <c r="W114" s="307"/>
      <c r="X114" s="308" t="s">
        <v>654</v>
      </c>
    </row>
    <row r="115" s="203" customFormat="true" customHeight="true" spans="1:24">
      <c r="A115" s="221"/>
      <c r="B115" s="2" t="s">
        <v>234</v>
      </c>
      <c r="C115" s="6">
        <f t="shared" si="4"/>
        <v>11</v>
      </c>
      <c r="D115" s="6" t="str">
        <f t="shared" si="5"/>
        <v>3306</v>
      </c>
      <c r="E115" s="6" t="str">
        <f t="shared" si="6"/>
        <v>330601</v>
      </c>
      <c r="F115" s="6" t="str">
        <f t="shared" si="7"/>
        <v>330601021</v>
      </c>
      <c r="G115" s="3" t="s">
        <v>666</v>
      </c>
      <c r="H115" s="3" t="s">
        <v>626</v>
      </c>
      <c r="I115" s="3" t="s">
        <v>600</v>
      </c>
      <c r="J115" s="3" t="s">
        <v>601</v>
      </c>
      <c r="K115" s="333" t="s">
        <v>235</v>
      </c>
      <c r="L115" s="333"/>
      <c r="M115" s="3"/>
      <c r="N115" s="3" t="s">
        <v>449</v>
      </c>
      <c r="O115" s="3">
        <v>600</v>
      </c>
      <c r="P115" s="3">
        <v>540</v>
      </c>
      <c r="Q115" s="333"/>
      <c r="R115" s="352" t="s">
        <v>434</v>
      </c>
      <c r="S115" s="292"/>
      <c r="T115" s="292"/>
      <c r="U115" s="306"/>
      <c r="V115" s="307"/>
      <c r="W115" s="307"/>
      <c r="X115" s="308"/>
    </row>
    <row r="116" s="203" customFormat="true" customHeight="true" spans="1:24">
      <c r="A116" s="221"/>
      <c r="B116" s="230" t="s">
        <v>816</v>
      </c>
      <c r="C116" s="6">
        <f t="shared" si="4"/>
        <v>9</v>
      </c>
      <c r="D116" s="6" t="str">
        <f t="shared" si="5"/>
        <v>3306</v>
      </c>
      <c r="E116" s="6" t="str">
        <f t="shared" si="6"/>
        <v>330602</v>
      </c>
      <c r="F116" s="6" t="str">
        <f t="shared" si="7"/>
        <v>330602013</v>
      </c>
      <c r="G116" s="218" t="s">
        <v>666</v>
      </c>
      <c r="H116" s="218" t="s">
        <v>626</v>
      </c>
      <c r="I116" s="218" t="s">
        <v>600</v>
      </c>
      <c r="J116" s="218" t="s">
        <v>601</v>
      </c>
      <c r="K116" s="250" t="s">
        <v>817</v>
      </c>
      <c r="L116" s="250" t="s">
        <v>818</v>
      </c>
      <c r="M116" s="218"/>
      <c r="N116" s="218" t="s">
        <v>449</v>
      </c>
      <c r="O116" s="230" t="s">
        <v>819</v>
      </c>
      <c r="P116" s="230" t="s">
        <v>820</v>
      </c>
      <c r="Q116" s="250" t="s">
        <v>821</v>
      </c>
      <c r="R116" s="299" t="s">
        <v>434</v>
      </c>
      <c r="S116" s="292"/>
      <c r="T116" s="292"/>
      <c r="U116" s="306"/>
      <c r="V116" s="307"/>
      <c r="W116" s="307"/>
      <c r="X116" s="308"/>
    </row>
    <row r="117" s="203" customFormat="true" customHeight="true" spans="1:24">
      <c r="A117" s="221"/>
      <c r="B117" s="2" t="s">
        <v>237</v>
      </c>
      <c r="C117" s="6">
        <f t="shared" si="4"/>
        <v>11</v>
      </c>
      <c r="D117" s="6" t="str">
        <f t="shared" si="5"/>
        <v>3306</v>
      </c>
      <c r="E117" s="6" t="str">
        <f t="shared" si="6"/>
        <v>330602</v>
      </c>
      <c r="F117" s="6" t="str">
        <f t="shared" si="7"/>
        <v>330602013</v>
      </c>
      <c r="G117" s="3" t="s">
        <v>666</v>
      </c>
      <c r="H117" s="3" t="s">
        <v>626</v>
      </c>
      <c r="I117" s="3" t="s">
        <v>600</v>
      </c>
      <c r="J117" s="3" t="s">
        <v>601</v>
      </c>
      <c r="K117" s="333" t="s">
        <v>238</v>
      </c>
      <c r="L117" s="333"/>
      <c r="M117" s="3"/>
      <c r="N117" s="3" t="s">
        <v>449</v>
      </c>
      <c r="O117" s="3">
        <v>600</v>
      </c>
      <c r="P117" s="3">
        <v>540</v>
      </c>
      <c r="Q117" s="333"/>
      <c r="R117" s="352" t="s">
        <v>434</v>
      </c>
      <c r="S117" s="292"/>
      <c r="T117" s="292"/>
      <c r="U117" s="306"/>
      <c r="V117" s="307"/>
      <c r="W117" s="307"/>
      <c r="X117" s="308"/>
    </row>
    <row r="118" s="203" customFormat="true" customHeight="true" spans="1:24">
      <c r="A118" s="221"/>
      <c r="B118" s="230" t="s">
        <v>822</v>
      </c>
      <c r="C118" s="6">
        <f t="shared" si="4"/>
        <v>9</v>
      </c>
      <c r="D118" s="6" t="str">
        <f t="shared" si="5"/>
        <v>3306</v>
      </c>
      <c r="E118" s="6" t="str">
        <f t="shared" si="6"/>
        <v>330603</v>
      </c>
      <c r="F118" s="6" t="str">
        <f t="shared" si="7"/>
        <v>330603003</v>
      </c>
      <c r="G118" s="218" t="s">
        <v>666</v>
      </c>
      <c r="H118" s="218" t="s">
        <v>626</v>
      </c>
      <c r="I118" s="218" t="s">
        <v>600</v>
      </c>
      <c r="J118" s="218" t="s">
        <v>601</v>
      </c>
      <c r="K118" s="250" t="s">
        <v>823</v>
      </c>
      <c r="L118" s="250" t="s">
        <v>824</v>
      </c>
      <c r="M118" s="218"/>
      <c r="N118" s="218" t="s">
        <v>449</v>
      </c>
      <c r="O118" s="230" t="s">
        <v>825</v>
      </c>
      <c r="P118" s="230" t="s">
        <v>826</v>
      </c>
      <c r="Q118" s="250" t="s">
        <v>801</v>
      </c>
      <c r="R118" s="299" t="s">
        <v>434</v>
      </c>
      <c r="S118" s="292"/>
      <c r="T118" s="292"/>
      <c r="U118" s="306"/>
      <c r="V118" s="307"/>
      <c r="W118" s="307"/>
      <c r="X118" s="308"/>
    </row>
    <row r="119" s="203" customFormat="true" customHeight="true" spans="1:24">
      <c r="A119" s="221"/>
      <c r="B119" s="2" t="s">
        <v>240</v>
      </c>
      <c r="C119" s="6">
        <f t="shared" si="4"/>
        <v>11</v>
      </c>
      <c r="D119" s="6" t="str">
        <f t="shared" si="5"/>
        <v>3306</v>
      </c>
      <c r="E119" s="6" t="str">
        <f t="shared" si="6"/>
        <v>330603</v>
      </c>
      <c r="F119" s="6" t="str">
        <f t="shared" si="7"/>
        <v>330603003</v>
      </c>
      <c r="G119" s="3" t="s">
        <v>666</v>
      </c>
      <c r="H119" s="3" t="s">
        <v>626</v>
      </c>
      <c r="I119" s="3" t="s">
        <v>600</v>
      </c>
      <c r="J119" s="3" t="s">
        <v>601</v>
      </c>
      <c r="K119" s="333" t="s">
        <v>241</v>
      </c>
      <c r="L119" s="333"/>
      <c r="M119" s="3"/>
      <c r="N119" s="3" t="s">
        <v>449</v>
      </c>
      <c r="O119" s="3">
        <v>1000</v>
      </c>
      <c r="P119" s="3">
        <v>900</v>
      </c>
      <c r="Q119" s="333"/>
      <c r="R119" s="352" t="s">
        <v>434</v>
      </c>
      <c r="S119" s="292"/>
      <c r="T119" s="292"/>
      <c r="U119" s="306"/>
      <c r="V119" s="307"/>
      <c r="W119" s="307"/>
      <c r="X119" s="308"/>
    </row>
    <row r="120" s="203" customFormat="true" customHeight="true" spans="1:24">
      <c r="A120" s="221"/>
      <c r="B120" s="230" t="s">
        <v>827</v>
      </c>
      <c r="C120" s="6">
        <f t="shared" si="4"/>
        <v>9</v>
      </c>
      <c r="D120" s="6" t="str">
        <f t="shared" si="5"/>
        <v>3306</v>
      </c>
      <c r="E120" s="6" t="str">
        <f t="shared" si="6"/>
        <v>330603</v>
      </c>
      <c r="F120" s="6" t="str">
        <f t="shared" si="7"/>
        <v>330603004</v>
      </c>
      <c r="G120" s="218" t="s">
        <v>666</v>
      </c>
      <c r="H120" s="218" t="s">
        <v>626</v>
      </c>
      <c r="I120" s="218" t="s">
        <v>600</v>
      </c>
      <c r="J120" s="218" t="s">
        <v>601</v>
      </c>
      <c r="K120" s="250" t="s">
        <v>828</v>
      </c>
      <c r="L120" s="250"/>
      <c r="M120" s="218"/>
      <c r="N120" s="218" t="s">
        <v>449</v>
      </c>
      <c r="O120" s="230" t="s">
        <v>829</v>
      </c>
      <c r="P120" s="230" t="s">
        <v>830</v>
      </c>
      <c r="Q120" s="250" t="s">
        <v>801</v>
      </c>
      <c r="R120" s="299" t="s">
        <v>434</v>
      </c>
      <c r="S120" s="292"/>
      <c r="T120" s="292"/>
      <c r="U120" s="306"/>
      <c r="V120" s="307"/>
      <c r="W120" s="307"/>
      <c r="X120" s="308"/>
    </row>
    <row r="121" s="203" customFormat="true" customHeight="true" spans="1:24">
      <c r="A121" s="221"/>
      <c r="B121" s="2" t="s">
        <v>243</v>
      </c>
      <c r="C121" s="6">
        <f t="shared" si="4"/>
        <v>11</v>
      </c>
      <c r="D121" s="6" t="str">
        <f t="shared" si="5"/>
        <v>3306</v>
      </c>
      <c r="E121" s="6" t="str">
        <f t="shared" si="6"/>
        <v>330603</v>
      </c>
      <c r="F121" s="6" t="str">
        <f t="shared" si="7"/>
        <v>330603004</v>
      </c>
      <c r="G121" s="3" t="s">
        <v>666</v>
      </c>
      <c r="H121" s="3" t="s">
        <v>626</v>
      </c>
      <c r="I121" s="3" t="s">
        <v>600</v>
      </c>
      <c r="J121" s="3" t="s">
        <v>601</v>
      </c>
      <c r="K121" s="333" t="s">
        <v>244</v>
      </c>
      <c r="L121" s="333"/>
      <c r="M121" s="3"/>
      <c r="N121" s="3" t="s">
        <v>449</v>
      </c>
      <c r="O121" s="3">
        <v>1000</v>
      </c>
      <c r="P121" s="3">
        <v>900</v>
      </c>
      <c r="Q121" s="333"/>
      <c r="R121" s="352" t="s">
        <v>434</v>
      </c>
      <c r="S121" s="292"/>
      <c r="T121" s="292"/>
      <c r="U121" s="306"/>
      <c r="V121" s="307"/>
      <c r="W121" s="307"/>
      <c r="X121" s="308"/>
    </row>
    <row r="122" s="203" customFormat="true" customHeight="true" spans="1:24">
      <c r="A122" s="221"/>
      <c r="B122" s="230" t="s">
        <v>831</v>
      </c>
      <c r="C122" s="6">
        <f t="shared" si="4"/>
        <v>9</v>
      </c>
      <c r="D122" s="6" t="str">
        <f t="shared" si="5"/>
        <v>3306</v>
      </c>
      <c r="E122" s="6" t="str">
        <f t="shared" si="6"/>
        <v>330603</v>
      </c>
      <c r="F122" s="6" t="str">
        <f t="shared" si="7"/>
        <v>330603007</v>
      </c>
      <c r="G122" s="218" t="s">
        <v>666</v>
      </c>
      <c r="H122" s="218" t="s">
        <v>626</v>
      </c>
      <c r="I122" s="218" t="s">
        <v>600</v>
      </c>
      <c r="J122" s="218" t="s">
        <v>601</v>
      </c>
      <c r="K122" s="250" t="s">
        <v>832</v>
      </c>
      <c r="L122" s="250"/>
      <c r="M122" s="218"/>
      <c r="N122" s="218" t="s">
        <v>449</v>
      </c>
      <c r="O122" s="230" t="s">
        <v>833</v>
      </c>
      <c r="P122" s="230" t="s">
        <v>834</v>
      </c>
      <c r="Q122" s="250" t="s">
        <v>801</v>
      </c>
      <c r="R122" s="299" t="s">
        <v>434</v>
      </c>
      <c r="S122" s="292"/>
      <c r="T122" s="292"/>
      <c r="U122" s="306"/>
      <c r="V122" s="307"/>
      <c r="W122" s="307"/>
      <c r="X122" s="308"/>
    </row>
    <row r="123" s="203" customFormat="true" customHeight="true" spans="1:24">
      <c r="A123" s="221"/>
      <c r="B123" s="2" t="s">
        <v>246</v>
      </c>
      <c r="C123" s="6">
        <f t="shared" si="4"/>
        <v>11</v>
      </c>
      <c r="D123" s="6" t="str">
        <f t="shared" si="5"/>
        <v>3306</v>
      </c>
      <c r="E123" s="6" t="str">
        <f t="shared" si="6"/>
        <v>330603</v>
      </c>
      <c r="F123" s="6" t="str">
        <f t="shared" si="7"/>
        <v>330603007</v>
      </c>
      <c r="G123" s="3" t="s">
        <v>666</v>
      </c>
      <c r="H123" s="3" t="s">
        <v>626</v>
      </c>
      <c r="I123" s="3" t="s">
        <v>600</v>
      </c>
      <c r="J123" s="3" t="s">
        <v>601</v>
      </c>
      <c r="K123" s="333" t="s">
        <v>247</v>
      </c>
      <c r="L123" s="333"/>
      <c r="M123" s="3"/>
      <c r="N123" s="3" t="s">
        <v>449</v>
      </c>
      <c r="O123" s="3">
        <v>1000</v>
      </c>
      <c r="P123" s="3">
        <v>900</v>
      </c>
      <c r="Q123" s="333"/>
      <c r="R123" s="352" t="s">
        <v>434</v>
      </c>
      <c r="S123" s="292"/>
      <c r="T123" s="292"/>
      <c r="U123" s="306"/>
      <c r="V123" s="307"/>
      <c r="W123" s="307"/>
      <c r="X123" s="308"/>
    </row>
    <row r="124" s="203" customFormat="true" customHeight="true" spans="1:24">
      <c r="A124" s="221"/>
      <c r="B124" s="230" t="s">
        <v>835</v>
      </c>
      <c r="C124" s="6">
        <f t="shared" si="4"/>
        <v>9</v>
      </c>
      <c r="D124" s="6" t="str">
        <f t="shared" si="5"/>
        <v>3306</v>
      </c>
      <c r="E124" s="6" t="str">
        <f t="shared" si="6"/>
        <v>330605</v>
      </c>
      <c r="F124" s="6" t="str">
        <f t="shared" si="7"/>
        <v>330605009</v>
      </c>
      <c r="G124" s="218" t="s">
        <v>666</v>
      </c>
      <c r="H124" s="218" t="s">
        <v>626</v>
      </c>
      <c r="I124" s="218" t="s">
        <v>600</v>
      </c>
      <c r="J124" s="218" t="s">
        <v>601</v>
      </c>
      <c r="K124" s="250" t="s">
        <v>836</v>
      </c>
      <c r="L124" s="250" t="s">
        <v>837</v>
      </c>
      <c r="M124" s="218" t="s">
        <v>838</v>
      </c>
      <c r="N124" s="218" t="s">
        <v>449</v>
      </c>
      <c r="O124" s="230" t="s">
        <v>839</v>
      </c>
      <c r="P124" s="230" t="s">
        <v>839</v>
      </c>
      <c r="Q124" s="250" t="s">
        <v>747</v>
      </c>
      <c r="R124" s="299" t="s">
        <v>434</v>
      </c>
      <c r="S124" s="292"/>
      <c r="T124" s="292"/>
      <c r="U124" s="306"/>
      <c r="V124" s="307"/>
      <c r="W124" s="307"/>
      <c r="X124" s="308"/>
    </row>
    <row r="125" s="203" customFormat="true" customHeight="true" spans="1:24">
      <c r="A125" s="221"/>
      <c r="B125" s="2" t="s">
        <v>249</v>
      </c>
      <c r="C125" s="6">
        <f t="shared" si="4"/>
        <v>11</v>
      </c>
      <c r="D125" s="6" t="str">
        <f t="shared" si="5"/>
        <v>3306</v>
      </c>
      <c r="E125" s="6" t="str">
        <f t="shared" si="6"/>
        <v>330605</v>
      </c>
      <c r="F125" s="6" t="str">
        <f t="shared" si="7"/>
        <v>330605009</v>
      </c>
      <c r="G125" s="3" t="s">
        <v>666</v>
      </c>
      <c r="H125" s="3" t="s">
        <v>626</v>
      </c>
      <c r="I125" s="3" t="s">
        <v>600</v>
      </c>
      <c r="J125" s="3" t="s">
        <v>601</v>
      </c>
      <c r="K125" s="333" t="s">
        <v>250</v>
      </c>
      <c r="L125" s="333"/>
      <c r="M125" s="3"/>
      <c r="N125" s="3" t="s">
        <v>449</v>
      </c>
      <c r="O125" s="3">
        <v>600</v>
      </c>
      <c r="P125" s="3">
        <v>540</v>
      </c>
      <c r="Q125" s="333"/>
      <c r="R125" s="352" t="s">
        <v>434</v>
      </c>
      <c r="S125" s="292"/>
      <c r="T125" s="292"/>
      <c r="U125" s="306"/>
      <c r="V125" s="307"/>
      <c r="W125" s="307"/>
      <c r="X125" s="308"/>
    </row>
    <row r="126" s="203" customFormat="true" customHeight="true" spans="1:24">
      <c r="A126" s="221"/>
      <c r="B126" s="230" t="s">
        <v>840</v>
      </c>
      <c r="C126" s="6">
        <f t="shared" si="4"/>
        <v>9</v>
      </c>
      <c r="D126" s="6" t="str">
        <f t="shared" si="5"/>
        <v>3306</v>
      </c>
      <c r="E126" s="6" t="str">
        <f t="shared" si="6"/>
        <v>330605</v>
      </c>
      <c r="F126" s="6" t="str">
        <f t="shared" si="7"/>
        <v>330605010</v>
      </c>
      <c r="G126" s="218" t="s">
        <v>666</v>
      </c>
      <c r="H126" s="218" t="s">
        <v>626</v>
      </c>
      <c r="I126" s="218" t="s">
        <v>600</v>
      </c>
      <c r="J126" s="218" t="s">
        <v>601</v>
      </c>
      <c r="K126" s="250" t="s">
        <v>841</v>
      </c>
      <c r="L126" s="250" t="s">
        <v>842</v>
      </c>
      <c r="M126" s="218" t="s">
        <v>838</v>
      </c>
      <c r="N126" s="218" t="s">
        <v>449</v>
      </c>
      <c r="O126" s="230" t="s">
        <v>843</v>
      </c>
      <c r="P126" s="230" t="s">
        <v>843</v>
      </c>
      <c r="Q126" s="250" t="s">
        <v>747</v>
      </c>
      <c r="R126" s="299" t="s">
        <v>434</v>
      </c>
      <c r="S126" s="292"/>
      <c r="T126" s="292"/>
      <c r="U126" s="306"/>
      <c r="V126" s="307"/>
      <c r="W126" s="307"/>
      <c r="X126" s="308"/>
    </row>
    <row r="127" s="203" customFormat="true" customHeight="true" spans="1:24">
      <c r="A127" s="221"/>
      <c r="B127" s="2" t="s">
        <v>252</v>
      </c>
      <c r="C127" s="6">
        <f t="shared" si="4"/>
        <v>11</v>
      </c>
      <c r="D127" s="6" t="str">
        <f t="shared" si="5"/>
        <v>3306</v>
      </c>
      <c r="E127" s="6" t="str">
        <f t="shared" si="6"/>
        <v>330605</v>
      </c>
      <c r="F127" s="6" t="str">
        <f t="shared" si="7"/>
        <v>330605010</v>
      </c>
      <c r="G127" s="3" t="s">
        <v>666</v>
      </c>
      <c r="H127" s="3" t="s">
        <v>626</v>
      </c>
      <c r="I127" s="3" t="s">
        <v>600</v>
      </c>
      <c r="J127" s="3" t="s">
        <v>601</v>
      </c>
      <c r="K127" s="333" t="s">
        <v>253</v>
      </c>
      <c r="L127" s="333"/>
      <c r="M127" s="3"/>
      <c r="N127" s="3" t="s">
        <v>449</v>
      </c>
      <c r="O127" s="3">
        <v>600</v>
      </c>
      <c r="P127" s="3">
        <v>540</v>
      </c>
      <c r="Q127" s="333"/>
      <c r="R127" s="352" t="s">
        <v>434</v>
      </c>
      <c r="S127" s="292"/>
      <c r="T127" s="292"/>
      <c r="U127" s="306"/>
      <c r="V127" s="307"/>
      <c r="W127" s="307"/>
      <c r="X127" s="308"/>
    </row>
    <row r="128" s="203" customFormat="true" customHeight="true" spans="1:24">
      <c r="A128" s="221"/>
      <c r="B128" s="230" t="s">
        <v>844</v>
      </c>
      <c r="C128" s="6">
        <f t="shared" si="4"/>
        <v>9</v>
      </c>
      <c r="D128" s="6" t="str">
        <f t="shared" si="5"/>
        <v>3306</v>
      </c>
      <c r="E128" s="6" t="str">
        <f t="shared" si="6"/>
        <v>330605</v>
      </c>
      <c r="F128" s="6" t="str">
        <f t="shared" si="7"/>
        <v>330605011</v>
      </c>
      <c r="G128" s="218" t="s">
        <v>666</v>
      </c>
      <c r="H128" s="218" t="s">
        <v>626</v>
      </c>
      <c r="I128" s="218" t="s">
        <v>600</v>
      </c>
      <c r="J128" s="218" t="s">
        <v>601</v>
      </c>
      <c r="K128" s="250" t="s">
        <v>845</v>
      </c>
      <c r="L128" s="250" t="s">
        <v>846</v>
      </c>
      <c r="M128" s="218" t="s">
        <v>838</v>
      </c>
      <c r="N128" s="218" t="s">
        <v>449</v>
      </c>
      <c r="O128" s="230" t="s">
        <v>847</v>
      </c>
      <c r="P128" s="230" t="s">
        <v>847</v>
      </c>
      <c r="Q128" s="250" t="s">
        <v>801</v>
      </c>
      <c r="R128" s="299" t="s">
        <v>434</v>
      </c>
      <c r="S128" s="292"/>
      <c r="T128" s="292"/>
      <c r="U128" s="306"/>
      <c r="V128" s="307"/>
      <c r="W128" s="307"/>
      <c r="X128" s="308"/>
    </row>
    <row r="129" s="203" customFormat="true" customHeight="true" spans="1:24">
      <c r="A129" s="221"/>
      <c r="B129" s="2" t="s">
        <v>255</v>
      </c>
      <c r="C129" s="6">
        <f t="shared" si="4"/>
        <v>11</v>
      </c>
      <c r="D129" s="6" t="str">
        <f t="shared" si="5"/>
        <v>3306</v>
      </c>
      <c r="E129" s="6" t="str">
        <f t="shared" si="6"/>
        <v>330605</v>
      </c>
      <c r="F129" s="6" t="str">
        <f t="shared" si="7"/>
        <v>330605011</v>
      </c>
      <c r="G129" s="3" t="s">
        <v>666</v>
      </c>
      <c r="H129" s="3" t="s">
        <v>626</v>
      </c>
      <c r="I129" s="3" t="s">
        <v>600</v>
      </c>
      <c r="J129" s="3" t="s">
        <v>601</v>
      </c>
      <c r="K129" s="333" t="s">
        <v>256</v>
      </c>
      <c r="L129" s="333"/>
      <c r="M129" s="3"/>
      <c r="N129" s="3" t="s">
        <v>449</v>
      </c>
      <c r="O129" s="3">
        <v>1000</v>
      </c>
      <c r="P129" s="3">
        <v>900</v>
      </c>
      <c r="Q129" s="333"/>
      <c r="R129" s="352" t="s">
        <v>434</v>
      </c>
      <c r="S129" s="292"/>
      <c r="T129" s="292"/>
      <c r="U129" s="306"/>
      <c r="V129" s="307"/>
      <c r="W129" s="307"/>
      <c r="X129" s="308"/>
    </row>
    <row r="130" s="203" customFormat="true" customHeight="true" spans="1:24">
      <c r="A130" s="221"/>
      <c r="B130" s="230" t="s">
        <v>848</v>
      </c>
      <c r="C130" s="6">
        <f t="shared" si="4"/>
        <v>9</v>
      </c>
      <c r="D130" s="6" t="str">
        <f t="shared" si="5"/>
        <v>3306</v>
      </c>
      <c r="E130" s="6" t="str">
        <f t="shared" si="6"/>
        <v>330605</v>
      </c>
      <c r="F130" s="6" t="str">
        <f t="shared" si="7"/>
        <v>330605012</v>
      </c>
      <c r="G130" s="218" t="s">
        <v>666</v>
      </c>
      <c r="H130" s="218" t="s">
        <v>626</v>
      </c>
      <c r="I130" s="218" t="s">
        <v>600</v>
      </c>
      <c r="J130" s="218" t="s">
        <v>601</v>
      </c>
      <c r="K130" s="250" t="s">
        <v>849</v>
      </c>
      <c r="L130" s="250" t="s">
        <v>850</v>
      </c>
      <c r="M130" s="218" t="s">
        <v>851</v>
      </c>
      <c r="N130" s="218" t="s">
        <v>449</v>
      </c>
      <c r="O130" s="230" t="s">
        <v>852</v>
      </c>
      <c r="P130" s="230" t="s">
        <v>852</v>
      </c>
      <c r="Q130" s="250" t="s">
        <v>801</v>
      </c>
      <c r="R130" s="299" t="s">
        <v>434</v>
      </c>
      <c r="S130" s="292"/>
      <c r="T130" s="292"/>
      <c r="U130" s="306"/>
      <c r="V130" s="307"/>
      <c r="W130" s="307"/>
      <c r="X130" s="308"/>
    </row>
    <row r="131" s="203" customFormat="true" customHeight="true" spans="1:24">
      <c r="A131" s="221"/>
      <c r="B131" s="2" t="s">
        <v>258</v>
      </c>
      <c r="C131" s="6">
        <f t="shared" si="4"/>
        <v>11</v>
      </c>
      <c r="D131" s="6" t="str">
        <f t="shared" si="5"/>
        <v>3306</v>
      </c>
      <c r="E131" s="6" t="str">
        <f t="shared" si="6"/>
        <v>330605</v>
      </c>
      <c r="F131" s="6" t="str">
        <f t="shared" si="7"/>
        <v>330605012</v>
      </c>
      <c r="G131" s="3" t="s">
        <v>666</v>
      </c>
      <c r="H131" s="3" t="s">
        <v>626</v>
      </c>
      <c r="I131" s="3" t="s">
        <v>600</v>
      </c>
      <c r="J131" s="3" t="s">
        <v>601</v>
      </c>
      <c r="K131" s="333" t="s">
        <v>259</v>
      </c>
      <c r="L131" s="333"/>
      <c r="M131" s="3"/>
      <c r="N131" s="3" t="s">
        <v>449</v>
      </c>
      <c r="O131" s="3">
        <v>1000</v>
      </c>
      <c r="P131" s="3">
        <v>900</v>
      </c>
      <c r="Q131" s="333"/>
      <c r="R131" s="352" t="s">
        <v>434</v>
      </c>
      <c r="S131" s="292"/>
      <c r="T131" s="292"/>
      <c r="U131" s="306"/>
      <c r="V131" s="307"/>
      <c r="W131" s="307"/>
      <c r="X131" s="308"/>
    </row>
    <row r="132" s="203" customFormat="true" customHeight="true" spans="1:24">
      <c r="A132" s="221"/>
      <c r="B132" s="230" t="s">
        <v>853</v>
      </c>
      <c r="C132" s="6">
        <f t="shared" si="4"/>
        <v>9</v>
      </c>
      <c r="D132" s="6" t="str">
        <f t="shared" si="5"/>
        <v>3306</v>
      </c>
      <c r="E132" s="6" t="str">
        <f t="shared" si="6"/>
        <v>330605</v>
      </c>
      <c r="F132" s="6" t="str">
        <f t="shared" si="7"/>
        <v>330605013</v>
      </c>
      <c r="G132" s="218" t="s">
        <v>666</v>
      </c>
      <c r="H132" s="218" t="s">
        <v>626</v>
      </c>
      <c r="I132" s="218" t="s">
        <v>600</v>
      </c>
      <c r="J132" s="218" t="s">
        <v>601</v>
      </c>
      <c r="K132" s="250" t="s">
        <v>854</v>
      </c>
      <c r="L132" s="250" t="s">
        <v>855</v>
      </c>
      <c r="M132" s="218" t="s">
        <v>856</v>
      </c>
      <c r="N132" s="218" t="s">
        <v>449</v>
      </c>
      <c r="O132" s="230" t="s">
        <v>857</v>
      </c>
      <c r="P132" s="230" t="s">
        <v>857</v>
      </c>
      <c r="Q132" s="250" t="s">
        <v>747</v>
      </c>
      <c r="R132" s="299" t="s">
        <v>434</v>
      </c>
      <c r="S132" s="292"/>
      <c r="T132" s="292"/>
      <c r="U132" s="306"/>
      <c r="V132" s="307"/>
      <c r="W132" s="307"/>
      <c r="X132" s="308"/>
    </row>
    <row r="133" s="203" customFormat="true" customHeight="true" spans="1:24">
      <c r="A133" s="221"/>
      <c r="B133" s="2" t="s">
        <v>261</v>
      </c>
      <c r="C133" s="6">
        <f t="shared" ref="C133:C188" si="8">LEN(B133)</f>
        <v>11</v>
      </c>
      <c r="D133" s="6" t="str">
        <f t="shared" ref="D133:D188" si="9">LEFT(B133,4)</f>
        <v>3306</v>
      </c>
      <c r="E133" s="6" t="str">
        <f t="shared" ref="E133:E188" si="10">LEFT(B133,6)</f>
        <v>330605</v>
      </c>
      <c r="F133" s="6" t="str">
        <f t="shared" ref="F133:F188" si="11">LEFT(B133,9)</f>
        <v>330605013</v>
      </c>
      <c r="G133" s="3" t="s">
        <v>666</v>
      </c>
      <c r="H133" s="3" t="s">
        <v>626</v>
      </c>
      <c r="I133" s="3" t="s">
        <v>600</v>
      </c>
      <c r="J133" s="3" t="s">
        <v>601</v>
      </c>
      <c r="K133" s="333" t="s">
        <v>262</v>
      </c>
      <c r="L133" s="333"/>
      <c r="M133" s="3"/>
      <c r="N133" s="3" t="s">
        <v>449</v>
      </c>
      <c r="O133" s="3">
        <v>600</v>
      </c>
      <c r="P133" s="3">
        <v>540</v>
      </c>
      <c r="Q133" s="333"/>
      <c r="R133" s="352" t="s">
        <v>434</v>
      </c>
      <c r="S133" s="292"/>
      <c r="T133" s="292"/>
      <c r="U133" s="306"/>
      <c r="V133" s="307"/>
      <c r="W133" s="307"/>
      <c r="X133" s="308"/>
    </row>
    <row r="134" s="203" customFormat="true" customHeight="true" spans="1:24">
      <c r="A134" s="221"/>
      <c r="B134" s="230" t="s">
        <v>858</v>
      </c>
      <c r="C134" s="6">
        <f t="shared" si="8"/>
        <v>9</v>
      </c>
      <c r="D134" s="6" t="str">
        <f t="shared" si="9"/>
        <v>3306</v>
      </c>
      <c r="E134" s="6" t="str">
        <f t="shared" si="10"/>
        <v>330611</v>
      </c>
      <c r="F134" s="6" t="str">
        <f t="shared" si="11"/>
        <v>330611003</v>
      </c>
      <c r="G134" s="218" t="s">
        <v>666</v>
      </c>
      <c r="H134" s="218" t="s">
        <v>626</v>
      </c>
      <c r="I134" s="218" t="s">
        <v>600</v>
      </c>
      <c r="J134" s="218" t="s">
        <v>601</v>
      </c>
      <c r="K134" s="250" t="s">
        <v>859</v>
      </c>
      <c r="L134" s="250"/>
      <c r="M134" s="218"/>
      <c r="N134" s="218" t="s">
        <v>449</v>
      </c>
      <c r="O134" s="230" t="s">
        <v>860</v>
      </c>
      <c r="P134" s="230" t="s">
        <v>860</v>
      </c>
      <c r="Q134" s="250" t="s">
        <v>747</v>
      </c>
      <c r="R134" s="299" t="s">
        <v>434</v>
      </c>
      <c r="S134" s="292"/>
      <c r="T134" s="292"/>
      <c r="U134" s="306"/>
      <c r="V134" s="307"/>
      <c r="W134" s="307"/>
      <c r="X134" s="308"/>
    </row>
    <row r="135" s="203" customFormat="true" customHeight="true" spans="1:24">
      <c r="A135" s="221"/>
      <c r="B135" s="2" t="s">
        <v>264</v>
      </c>
      <c r="C135" s="6">
        <f t="shared" si="8"/>
        <v>11</v>
      </c>
      <c r="D135" s="6" t="str">
        <f t="shared" si="9"/>
        <v>3306</v>
      </c>
      <c r="E135" s="6" t="str">
        <f t="shared" si="10"/>
        <v>330611</v>
      </c>
      <c r="F135" s="6" t="str">
        <f t="shared" si="11"/>
        <v>330611003</v>
      </c>
      <c r="G135" s="3" t="s">
        <v>666</v>
      </c>
      <c r="H135" s="3" t="s">
        <v>626</v>
      </c>
      <c r="I135" s="3" t="s">
        <v>600</v>
      </c>
      <c r="J135" s="3" t="s">
        <v>601</v>
      </c>
      <c r="K135" s="333" t="s">
        <v>265</v>
      </c>
      <c r="L135" s="333"/>
      <c r="M135" s="3"/>
      <c r="N135" s="3" t="s">
        <v>449</v>
      </c>
      <c r="O135" s="3">
        <v>600</v>
      </c>
      <c r="P135" s="3">
        <v>540</v>
      </c>
      <c r="Q135" s="333"/>
      <c r="R135" s="352" t="s">
        <v>434</v>
      </c>
      <c r="S135" s="292"/>
      <c r="T135" s="292"/>
      <c r="U135" s="306"/>
      <c r="V135" s="307"/>
      <c r="W135" s="307"/>
      <c r="X135" s="308"/>
    </row>
    <row r="136" s="203" customFormat="true" customHeight="true" spans="1:24">
      <c r="A136" s="221"/>
      <c r="B136" s="230" t="s">
        <v>861</v>
      </c>
      <c r="C136" s="6">
        <f t="shared" si="8"/>
        <v>9</v>
      </c>
      <c r="D136" s="6" t="str">
        <f t="shared" si="9"/>
        <v>3306</v>
      </c>
      <c r="E136" s="6" t="str">
        <f t="shared" si="10"/>
        <v>330611</v>
      </c>
      <c r="F136" s="6" t="str">
        <f t="shared" si="11"/>
        <v>330611004</v>
      </c>
      <c r="G136" s="218" t="s">
        <v>666</v>
      </c>
      <c r="H136" s="218" t="s">
        <v>626</v>
      </c>
      <c r="I136" s="218" t="s">
        <v>600</v>
      </c>
      <c r="J136" s="218" t="s">
        <v>601</v>
      </c>
      <c r="K136" s="250" t="s">
        <v>862</v>
      </c>
      <c r="L136" s="250" t="s">
        <v>863</v>
      </c>
      <c r="M136" s="218"/>
      <c r="N136" s="218" t="s">
        <v>449</v>
      </c>
      <c r="O136" s="230" t="s">
        <v>864</v>
      </c>
      <c r="P136" s="230" t="s">
        <v>864</v>
      </c>
      <c r="Q136" s="250" t="s">
        <v>747</v>
      </c>
      <c r="R136" s="299" t="s">
        <v>434</v>
      </c>
      <c r="S136" s="292"/>
      <c r="T136" s="292"/>
      <c r="U136" s="306"/>
      <c r="V136" s="307"/>
      <c r="W136" s="307"/>
      <c r="X136" s="308"/>
    </row>
    <row r="137" s="203" customFormat="true" customHeight="true" spans="1:24">
      <c r="A137" s="221"/>
      <c r="B137" s="2" t="s">
        <v>267</v>
      </c>
      <c r="C137" s="6">
        <f t="shared" si="8"/>
        <v>11</v>
      </c>
      <c r="D137" s="6" t="str">
        <f t="shared" si="9"/>
        <v>3306</v>
      </c>
      <c r="E137" s="6" t="str">
        <f t="shared" si="10"/>
        <v>330611</v>
      </c>
      <c r="F137" s="6" t="str">
        <f t="shared" si="11"/>
        <v>330611004</v>
      </c>
      <c r="G137" s="3" t="s">
        <v>666</v>
      </c>
      <c r="H137" s="3" t="s">
        <v>626</v>
      </c>
      <c r="I137" s="3" t="s">
        <v>600</v>
      </c>
      <c r="J137" s="3" t="s">
        <v>601</v>
      </c>
      <c r="K137" s="333" t="s">
        <v>268</v>
      </c>
      <c r="L137" s="333"/>
      <c r="M137" s="3"/>
      <c r="N137" s="3" t="s">
        <v>449</v>
      </c>
      <c r="O137" s="3">
        <v>600</v>
      </c>
      <c r="P137" s="3">
        <v>540</v>
      </c>
      <c r="Q137" s="333"/>
      <c r="R137" s="352" t="s">
        <v>434</v>
      </c>
      <c r="S137" s="292"/>
      <c r="T137" s="292"/>
      <c r="U137" s="306"/>
      <c r="V137" s="307"/>
      <c r="W137" s="307"/>
      <c r="X137" s="308"/>
    </row>
    <row r="138" s="203" customFormat="true" customHeight="true" spans="1:24">
      <c r="A138" s="221"/>
      <c r="B138" s="230" t="s">
        <v>865</v>
      </c>
      <c r="C138" s="6">
        <f t="shared" si="8"/>
        <v>9</v>
      </c>
      <c r="D138" s="6" t="str">
        <f t="shared" si="9"/>
        <v>3306</v>
      </c>
      <c r="E138" s="6" t="str">
        <f t="shared" si="10"/>
        <v>330611</v>
      </c>
      <c r="F138" s="6" t="str">
        <f t="shared" si="11"/>
        <v>330611009</v>
      </c>
      <c r="G138" s="218" t="s">
        <v>666</v>
      </c>
      <c r="H138" s="218" t="s">
        <v>626</v>
      </c>
      <c r="I138" s="218" t="s">
        <v>600</v>
      </c>
      <c r="J138" s="218" t="s">
        <v>601</v>
      </c>
      <c r="K138" s="250" t="s">
        <v>866</v>
      </c>
      <c r="L138" s="250"/>
      <c r="M138" s="218" t="s">
        <v>867</v>
      </c>
      <c r="N138" s="218" t="s">
        <v>449</v>
      </c>
      <c r="O138" s="230" t="s">
        <v>868</v>
      </c>
      <c r="P138" s="230" t="s">
        <v>868</v>
      </c>
      <c r="Q138" s="250" t="s">
        <v>801</v>
      </c>
      <c r="R138" s="299" t="s">
        <v>434</v>
      </c>
      <c r="S138" s="292"/>
      <c r="T138" s="292"/>
      <c r="U138" s="306"/>
      <c r="V138" s="307"/>
      <c r="W138" s="307"/>
      <c r="X138" s="308"/>
    </row>
    <row r="139" s="203" customFormat="true" customHeight="true" spans="1:24">
      <c r="A139" s="221"/>
      <c r="B139" s="2" t="s">
        <v>270</v>
      </c>
      <c r="C139" s="6">
        <f t="shared" si="8"/>
        <v>11</v>
      </c>
      <c r="D139" s="6" t="str">
        <f t="shared" si="9"/>
        <v>3306</v>
      </c>
      <c r="E139" s="6" t="str">
        <f t="shared" si="10"/>
        <v>330611</v>
      </c>
      <c r="F139" s="6" t="str">
        <f t="shared" si="11"/>
        <v>330611009</v>
      </c>
      <c r="G139" s="3" t="s">
        <v>666</v>
      </c>
      <c r="H139" s="3" t="s">
        <v>626</v>
      </c>
      <c r="I139" s="3" t="s">
        <v>600</v>
      </c>
      <c r="J139" s="3" t="s">
        <v>601</v>
      </c>
      <c r="K139" s="333" t="s">
        <v>271</v>
      </c>
      <c r="L139" s="333"/>
      <c r="M139" s="3"/>
      <c r="N139" s="3" t="s">
        <v>449</v>
      </c>
      <c r="O139" s="3">
        <v>1000</v>
      </c>
      <c r="P139" s="3">
        <v>900</v>
      </c>
      <c r="Q139" s="333"/>
      <c r="R139" s="352" t="s">
        <v>434</v>
      </c>
      <c r="S139" s="292"/>
      <c r="T139" s="292"/>
      <c r="U139" s="306"/>
      <c r="V139" s="307"/>
      <c r="W139" s="307"/>
      <c r="X139" s="308"/>
    </row>
    <row r="140" s="199" customFormat="true" customHeight="true" spans="1:24">
      <c r="A140" s="226" t="s">
        <v>869</v>
      </c>
      <c r="B140" s="222" t="s">
        <v>870</v>
      </c>
      <c r="C140" s="6">
        <f t="shared" si="8"/>
        <v>9</v>
      </c>
      <c r="D140" s="6" t="str">
        <f t="shared" si="9"/>
        <v>3308</v>
      </c>
      <c r="E140" s="6" t="str">
        <f t="shared" si="10"/>
        <v>330801</v>
      </c>
      <c r="F140" s="6" t="str">
        <f t="shared" si="11"/>
        <v>330801003</v>
      </c>
      <c r="G140" s="218" t="s">
        <v>666</v>
      </c>
      <c r="H140" s="218" t="s">
        <v>626</v>
      </c>
      <c r="I140" s="218" t="s">
        <v>600</v>
      </c>
      <c r="J140" s="218" t="s">
        <v>601</v>
      </c>
      <c r="K140" s="250" t="s">
        <v>871</v>
      </c>
      <c r="L140" s="250" t="s">
        <v>872</v>
      </c>
      <c r="M140" s="218"/>
      <c r="N140" s="218" t="s">
        <v>449</v>
      </c>
      <c r="O140" s="270" t="s">
        <v>873</v>
      </c>
      <c r="P140" s="270" t="s">
        <v>874</v>
      </c>
      <c r="Q140" s="255" t="s">
        <v>875</v>
      </c>
      <c r="R140" s="226" t="s">
        <v>434</v>
      </c>
      <c r="S140" s="294"/>
      <c r="T140" s="7"/>
      <c r="U140" s="366" t="s">
        <v>876</v>
      </c>
      <c r="V140" s="367"/>
      <c r="W140" s="367"/>
      <c r="X140" s="308" t="s">
        <v>637</v>
      </c>
    </row>
    <row r="141" s="199" customFormat="true" customHeight="true" spans="1:24">
      <c r="A141" s="226"/>
      <c r="B141" s="3" t="s">
        <v>273</v>
      </c>
      <c r="C141" s="6">
        <f t="shared" si="8"/>
        <v>11</v>
      </c>
      <c r="D141" s="6" t="str">
        <f t="shared" si="9"/>
        <v>3308</v>
      </c>
      <c r="E141" s="6" t="str">
        <f t="shared" si="10"/>
        <v>330801</v>
      </c>
      <c r="F141" s="6" t="str">
        <f t="shared" si="11"/>
        <v>330801003</v>
      </c>
      <c r="G141" s="11" t="s">
        <v>666</v>
      </c>
      <c r="H141" s="11" t="s">
        <v>626</v>
      </c>
      <c r="I141" s="11" t="s">
        <v>600</v>
      </c>
      <c r="J141" s="11" t="s">
        <v>601</v>
      </c>
      <c r="K141" s="255" t="s">
        <v>274</v>
      </c>
      <c r="L141" s="255" t="s">
        <v>877</v>
      </c>
      <c r="M141" s="11"/>
      <c r="N141" s="11" t="s">
        <v>449</v>
      </c>
      <c r="O141" s="14">
        <v>6130</v>
      </c>
      <c r="P141" s="14">
        <v>5520</v>
      </c>
      <c r="Q141" s="255"/>
      <c r="R141" s="343" t="s">
        <v>434</v>
      </c>
      <c r="S141" s="362"/>
      <c r="T141" s="292"/>
      <c r="U141" s="315" t="s">
        <v>490</v>
      </c>
      <c r="V141" s="316"/>
      <c r="W141" s="316"/>
      <c r="X141" s="308"/>
    </row>
    <row r="142" s="199" customFormat="true" customHeight="true" spans="1:24">
      <c r="A142" s="226"/>
      <c r="B142" s="3" t="s">
        <v>276</v>
      </c>
      <c r="C142" s="6">
        <f t="shared" si="8"/>
        <v>11</v>
      </c>
      <c r="D142" s="6" t="str">
        <f t="shared" si="9"/>
        <v>3308</v>
      </c>
      <c r="E142" s="6" t="str">
        <f t="shared" si="10"/>
        <v>330801</v>
      </c>
      <c r="F142" s="6" t="str">
        <f t="shared" si="11"/>
        <v>330801003</v>
      </c>
      <c r="G142" s="11" t="s">
        <v>666</v>
      </c>
      <c r="H142" s="11" t="s">
        <v>626</v>
      </c>
      <c r="I142" s="11" t="s">
        <v>600</v>
      </c>
      <c r="J142" s="11" t="s">
        <v>601</v>
      </c>
      <c r="K142" s="255" t="s">
        <v>277</v>
      </c>
      <c r="L142" s="265"/>
      <c r="M142" s="11"/>
      <c r="N142" s="11" t="s">
        <v>449</v>
      </c>
      <c r="O142" s="14">
        <f>O141*1.3</f>
        <v>7969</v>
      </c>
      <c r="P142" s="14">
        <f>P141*1.3</f>
        <v>7176</v>
      </c>
      <c r="Q142" s="255"/>
      <c r="R142" s="343" t="s">
        <v>434</v>
      </c>
      <c r="S142" s="363"/>
      <c r="T142" s="292"/>
      <c r="U142" s="315"/>
      <c r="V142" s="316"/>
      <c r="W142" s="316"/>
      <c r="X142" s="308"/>
    </row>
    <row r="143" s="199" customFormat="true" customHeight="true" spans="1:24">
      <c r="A143" s="226" t="s">
        <v>878</v>
      </c>
      <c r="B143" s="222" t="s">
        <v>879</v>
      </c>
      <c r="C143" s="6">
        <f t="shared" si="8"/>
        <v>9</v>
      </c>
      <c r="D143" s="6" t="str">
        <f t="shared" si="9"/>
        <v>3308</v>
      </c>
      <c r="E143" s="6" t="str">
        <f t="shared" si="10"/>
        <v>330801</v>
      </c>
      <c r="F143" s="6" t="str">
        <f t="shared" si="11"/>
        <v>330801005</v>
      </c>
      <c r="G143" s="218" t="s">
        <v>666</v>
      </c>
      <c r="H143" s="218" t="s">
        <v>626</v>
      </c>
      <c r="I143" s="218" t="s">
        <v>600</v>
      </c>
      <c r="J143" s="218" t="s">
        <v>601</v>
      </c>
      <c r="K143" s="250" t="s">
        <v>880</v>
      </c>
      <c r="L143" s="250"/>
      <c r="M143" s="218"/>
      <c r="N143" s="218" t="s">
        <v>449</v>
      </c>
      <c r="O143" s="270" t="s">
        <v>881</v>
      </c>
      <c r="P143" s="270" t="s">
        <v>882</v>
      </c>
      <c r="Q143" s="255" t="s">
        <v>883</v>
      </c>
      <c r="R143" s="226" t="s">
        <v>434</v>
      </c>
      <c r="S143" s="288"/>
      <c r="T143" s="288"/>
      <c r="U143" s="366" t="s">
        <v>876</v>
      </c>
      <c r="V143" s="367"/>
      <c r="W143" s="367"/>
      <c r="X143" s="308"/>
    </row>
    <row r="144" s="199" customFormat="true" customHeight="true" spans="1:24">
      <c r="A144" s="226"/>
      <c r="B144" s="3" t="s">
        <v>279</v>
      </c>
      <c r="C144" s="6">
        <f t="shared" si="8"/>
        <v>11</v>
      </c>
      <c r="D144" s="6" t="str">
        <f t="shared" si="9"/>
        <v>3308</v>
      </c>
      <c r="E144" s="6" t="str">
        <f t="shared" si="10"/>
        <v>330801</v>
      </c>
      <c r="F144" s="6" t="str">
        <f t="shared" si="11"/>
        <v>330801005</v>
      </c>
      <c r="G144" s="11" t="s">
        <v>666</v>
      </c>
      <c r="H144" s="11" t="s">
        <v>626</v>
      </c>
      <c r="I144" s="11" t="s">
        <v>600</v>
      </c>
      <c r="J144" s="11" t="s">
        <v>601</v>
      </c>
      <c r="K144" s="357" t="s">
        <v>280</v>
      </c>
      <c r="L144" s="255" t="s">
        <v>877</v>
      </c>
      <c r="M144" s="11"/>
      <c r="N144" s="11" t="s">
        <v>449</v>
      </c>
      <c r="O144" s="14">
        <f>O143*1.1</f>
        <v>6336</v>
      </c>
      <c r="P144" s="14">
        <f>P143*1.1</f>
        <v>5698</v>
      </c>
      <c r="Q144" s="255"/>
      <c r="R144" s="343" t="s">
        <v>434</v>
      </c>
      <c r="S144" s="292"/>
      <c r="T144" s="292"/>
      <c r="U144" s="368" t="s">
        <v>490</v>
      </c>
      <c r="V144" s="369"/>
      <c r="W144" s="369"/>
      <c r="X144" s="308"/>
    </row>
    <row r="145" s="199" customFormat="true" customHeight="true" spans="1:24">
      <c r="A145" s="226"/>
      <c r="B145" s="3" t="s">
        <v>282</v>
      </c>
      <c r="C145" s="6">
        <f t="shared" si="8"/>
        <v>11</v>
      </c>
      <c r="D145" s="6" t="str">
        <f t="shared" si="9"/>
        <v>3308</v>
      </c>
      <c r="E145" s="6" t="str">
        <f t="shared" si="10"/>
        <v>330801</v>
      </c>
      <c r="F145" s="6" t="str">
        <f t="shared" si="11"/>
        <v>330801005</v>
      </c>
      <c r="G145" s="11" t="s">
        <v>666</v>
      </c>
      <c r="H145" s="11" t="s">
        <v>626</v>
      </c>
      <c r="I145" s="11" t="s">
        <v>600</v>
      </c>
      <c r="J145" s="11" t="s">
        <v>601</v>
      </c>
      <c r="K145" s="357" t="s">
        <v>283</v>
      </c>
      <c r="L145" s="265"/>
      <c r="M145" s="11"/>
      <c r="N145" s="11" t="s">
        <v>449</v>
      </c>
      <c r="O145" s="14">
        <f>O144*1.3</f>
        <v>8236.8</v>
      </c>
      <c r="P145" s="14">
        <f>P144*1.3</f>
        <v>7407.4</v>
      </c>
      <c r="Q145" s="255"/>
      <c r="R145" s="343" t="s">
        <v>434</v>
      </c>
      <c r="S145" s="292"/>
      <c r="T145" s="292"/>
      <c r="U145" s="368" t="s">
        <v>490</v>
      </c>
      <c r="V145" s="369"/>
      <c r="W145" s="369"/>
      <c r="X145" s="308"/>
    </row>
    <row r="146" s="203" customFormat="true" customHeight="true" spans="1:24">
      <c r="A146" s="221" t="s">
        <v>884</v>
      </c>
      <c r="B146" s="222" t="s">
        <v>885</v>
      </c>
      <c r="C146" s="6">
        <f t="shared" si="8"/>
        <v>9</v>
      </c>
      <c r="D146" s="6" t="str">
        <f t="shared" si="9"/>
        <v>3308</v>
      </c>
      <c r="E146" s="6" t="str">
        <f t="shared" si="10"/>
        <v>330801</v>
      </c>
      <c r="F146" s="6" t="str">
        <f t="shared" si="11"/>
        <v>330801009</v>
      </c>
      <c r="G146" s="218" t="s">
        <v>666</v>
      </c>
      <c r="H146" s="218" t="s">
        <v>626</v>
      </c>
      <c r="I146" s="218" t="s">
        <v>600</v>
      </c>
      <c r="J146" s="218" t="s">
        <v>601</v>
      </c>
      <c r="K146" s="250" t="s">
        <v>886</v>
      </c>
      <c r="L146" s="250"/>
      <c r="M146" s="218" t="s">
        <v>887</v>
      </c>
      <c r="N146" s="218" t="s">
        <v>449</v>
      </c>
      <c r="O146" s="270" t="s">
        <v>881</v>
      </c>
      <c r="P146" s="270" t="s">
        <v>882</v>
      </c>
      <c r="Q146" s="255" t="s">
        <v>888</v>
      </c>
      <c r="R146" s="221" t="s">
        <v>434</v>
      </c>
      <c r="S146" s="294"/>
      <c r="T146" s="7"/>
      <c r="U146" s="313" t="s">
        <v>876</v>
      </c>
      <c r="V146" s="314"/>
      <c r="W146" s="314"/>
      <c r="X146" s="308"/>
    </row>
    <row r="147" customHeight="true" spans="1:24">
      <c r="A147" s="221"/>
      <c r="B147" s="3" t="s">
        <v>285</v>
      </c>
      <c r="C147" s="6">
        <f t="shared" si="8"/>
        <v>11</v>
      </c>
      <c r="D147" s="6" t="str">
        <f t="shared" si="9"/>
        <v>3308</v>
      </c>
      <c r="E147" s="6" t="str">
        <f t="shared" si="10"/>
        <v>330801</v>
      </c>
      <c r="F147" s="6" t="str">
        <f t="shared" si="11"/>
        <v>330801009</v>
      </c>
      <c r="G147" s="11" t="s">
        <v>666</v>
      </c>
      <c r="H147" s="11" t="s">
        <v>626</v>
      </c>
      <c r="I147" s="11" t="s">
        <v>600</v>
      </c>
      <c r="J147" s="11" t="s">
        <v>601</v>
      </c>
      <c r="K147" s="332" t="s">
        <v>286</v>
      </c>
      <c r="L147" s="255" t="s">
        <v>877</v>
      </c>
      <c r="M147" s="11"/>
      <c r="N147" s="11" t="s">
        <v>449</v>
      </c>
      <c r="O147" s="14">
        <f>O146*1.1</f>
        <v>6336</v>
      </c>
      <c r="P147" s="14">
        <f>P146*1.1</f>
        <v>5698</v>
      </c>
      <c r="Q147" s="255"/>
      <c r="R147" s="343" t="s">
        <v>434</v>
      </c>
      <c r="S147" s="7"/>
      <c r="T147" s="7"/>
      <c r="U147" s="313" t="s">
        <v>490</v>
      </c>
      <c r="V147" s="314"/>
      <c r="W147" s="314"/>
      <c r="X147" s="308"/>
    </row>
    <row r="148" customHeight="true" spans="1:24">
      <c r="A148" s="221"/>
      <c r="B148" s="3" t="s">
        <v>288</v>
      </c>
      <c r="C148" s="6">
        <f t="shared" si="8"/>
        <v>11</v>
      </c>
      <c r="D148" s="6" t="str">
        <f t="shared" si="9"/>
        <v>3308</v>
      </c>
      <c r="E148" s="6" t="str">
        <f t="shared" si="10"/>
        <v>330801</v>
      </c>
      <c r="F148" s="6" t="str">
        <f t="shared" si="11"/>
        <v>330801009</v>
      </c>
      <c r="G148" s="11" t="s">
        <v>666</v>
      </c>
      <c r="H148" s="11" t="s">
        <v>626</v>
      </c>
      <c r="I148" s="11" t="s">
        <v>600</v>
      </c>
      <c r="J148" s="11" t="s">
        <v>601</v>
      </c>
      <c r="K148" s="332" t="s">
        <v>289</v>
      </c>
      <c r="L148" s="332"/>
      <c r="M148" s="11"/>
      <c r="N148" s="11" t="s">
        <v>449</v>
      </c>
      <c r="O148" s="14">
        <f>O147*1.3</f>
        <v>8236.8</v>
      </c>
      <c r="P148" s="14">
        <f>P147*1.3</f>
        <v>7407.4</v>
      </c>
      <c r="Q148" s="255"/>
      <c r="R148" s="343" t="s">
        <v>434</v>
      </c>
      <c r="S148" s="7"/>
      <c r="T148" s="7"/>
      <c r="U148" s="313"/>
      <c r="V148" s="314"/>
      <c r="W148" s="314"/>
      <c r="X148" s="308"/>
    </row>
    <row r="149" s="199" customFormat="true" customHeight="true" spans="1:24">
      <c r="A149" s="226" t="s">
        <v>889</v>
      </c>
      <c r="B149" s="222" t="s">
        <v>890</v>
      </c>
      <c r="C149" s="6">
        <f t="shared" si="8"/>
        <v>9</v>
      </c>
      <c r="D149" s="6" t="str">
        <f t="shared" si="9"/>
        <v>3308</v>
      </c>
      <c r="E149" s="6" t="str">
        <f t="shared" si="10"/>
        <v>330801</v>
      </c>
      <c r="F149" s="6" t="str">
        <f t="shared" si="11"/>
        <v>330801002</v>
      </c>
      <c r="G149" s="218" t="s">
        <v>666</v>
      </c>
      <c r="H149" s="218" t="s">
        <v>626</v>
      </c>
      <c r="I149" s="218" t="s">
        <v>600</v>
      </c>
      <c r="J149" s="218" t="s">
        <v>601</v>
      </c>
      <c r="K149" s="250" t="s">
        <v>891</v>
      </c>
      <c r="L149" s="250" t="s">
        <v>892</v>
      </c>
      <c r="M149" s="218"/>
      <c r="N149" s="218" t="s">
        <v>449</v>
      </c>
      <c r="O149" s="230" t="s">
        <v>881</v>
      </c>
      <c r="P149" s="230" t="s">
        <v>882</v>
      </c>
      <c r="Q149" s="255" t="s">
        <v>893</v>
      </c>
      <c r="R149" s="299" t="s">
        <v>434</v>
      </c>
      <c r="S149" s="294"/>
      <c r="T149" s="7"/>
      <c r="U149" s="366" t="s">
        <v>894</v>
      </c>
      <c r="V149" s="367"/>
      <c r="W149" s="367"/>
      <c r="X149" s="308"/>
    </row>
    <row r="150" s="199" customFormat="true" customHeight="true" spans="1:24">
      <c r="A150" s="226"/>
      <c r="B150" s="3" t="s">
        <v>291</v>
      </c>
      <c r="C150" s="6">
        <f t="shared" si="8"/>
        <v>11</v>
      </c>
      <c r="D150" s="6" t="str">
        <f t="shared" si="9"/>
        <v>3308</v>
      </c>
      <c r="E150" s="6" t="str">
        <f t="shared" si="10"/>
        <v>330801</v>
      </c>
      <c r="F150" s="6" t="str">
        <f t="shared" si="11"/>
        <v>330801002</v>
      </c>
      <c r="G150" s="11" t="s">
        <v>666</v>
      </c>
      <c r="H150" s="11" t="s">
        <v>626</v>
      </c>
      <c r="I150" s="11" t="s">
        <v>600</v>
      </c>
      <c r="J150" s="11" t="s">
        <v>601</v>
      </c>
      <c r="K150" s="255" t="s">
        <v>292</v>
      </c>
      <c r="L150" s="255" t="s">
        <v>877</v>
      </c>
      <c r="M150" s="11"/>
      <c r="N150" s="11" t="s">
        <v>449</v>
      </c>
      <c r="O150" s="14">
        <f>O149*1.1</f>
        <v>6336</v>
      </c>
      <c r="P150" s="14">
        <f>P149*1.1</f>
        <v>5698</v>
      </c>
      <c r="Q150" s="255"/>
      <c r="R150" s="343" t="s">
        <v>434</v>
      </c>
      <c r="S150" s="7"/>
      <c r="T150" s="7"/>
      <c r="U150" s="366" t="s">
        <v>894</v>
      </c>
      <c r="V150" s="367"/>
      <c r="W150" s="367"/>
      <c r="X150" s="308"/>
    </row>
    <row r="151" s="199" customFormat="true" customHeight="true" spans="1:24">
      <c r="A151" s="226"/>
      <c r="B151" s="3" t="s">
        <v>294</v>
      </c>
      <c r="C151" s="6">
        <f t="shared" si="8"/>
        <v>11</v>
      </c>
      <c r="D151" s="6" t="str">
        <f t="shared" si="9"/>
        <v>3308</v>
      </c>
      <c r="E151" s="6" t="str">
        <f t="shared" si="10"/>
        <v>330801</v>
      </c>
      <c r="F151" s="6" t="str">
        <f t="shared" si="11"/>
        <v>330801002</v>
      </c>
      <c r="G151" s="11" t="s">
        <v>666</v>
      </c>
      <c r="H151" s="11" t="s">
        <v>626</v>
      </c>
      <c r="I151" s="11" t="s">
        <v>600</v>
      </c>
      <c r="J151" s="11" t="s">
        <v>601</v>
      </c>
      <c r="K151" s="255" t="s">
        <v>295</v>
      </c>
      <c r="L151" s="255"/>
      <c r="M151" s="11"/>
      <c r="N151" s="11" t="s">
        <v>449</v>
      </c>
      <c r="O151" s="14">
        <f>O150*1.3</f>
        <v>8236.8</v>
      </c>
      <c r="P151" s="14">
        <f>P150*1.3</f>
        <v>7407.4</v>
      </c>
      <c r="Q151" s="255"/>
      <c r="R151" s="343" t="s">
        <v>434</v>
      </c>
      <c r="S151" s="7"/>
      <c r="T151" s="7"/>
      <c r="U151" s="366"/>
      <c r="V151" s="367"/>
      <c r="W151" s="367"/>
      <c r="X151" s="308"/>
    </row>
    <row r="152" s="199" customFormat="true" customHeight="true" spans="1:24">
      <c r="A152" s="226" t="s">
        <v>895</v>
      </c>
      <c r="B152" s="222" t="s">
        <v>896</v>
      </c>
      <c r="C152" s="6">
        <f t="shared" si="8"/>
        <v>9</v>
      </c>
      <c r="D152" s="6" t="str">
        <f t="shared" si="9"/>
        <v>3308</v>
      </c>
      <c r="E152" s="6" t="str">
        <f t="shared" si="10"/>
        <v>330803</v>
      </c>
      <c r="F152" s="6" t="str">
        <f t="shared" si="11"/>
        <v>330803014</v>
      </c>
      <c r="G152" s="218" t="s">
        <v>666</v>
      </c>
      <c r="H152" s="218" t="s">
        <v>626</v>
      </c>
      <c r="I152" s="218" t="s">
        <v>600</v>
      </c>
      <c r="J152" s="218" t="s">
        <v>601</v>
      </c>
      <c r="K152" s="250" t="s">
        <v>897</v>
      </c>
      <c r="L152" s="250"/>
      <c r="M152" s="218"/>
      <c r="N152" s="218" t="s">
        <v>449</v>
      </c>
      <c r="O152" s="270" t="s">
        <v>898</v>
      </c>
      <c r="P152" s="270" t="s">
        <v>899</v>
      </c>
      <c r="Q152" s="255" t="s">
        <v>900</v>
      </c>
      <c r="R152" s="226" t="s">
        <v>434</v>
      </c>
      <c r="S152" s="294"/>
      <c r="T152" s="7"/>
      <c r="U152" s="366" t="s">
        <v>435</v>
      </c>
      <c r="V152" s="367"/>
      <c r="W152" s="367"/>
      <c r="X152" s="308"/>
    </row>
    <row r="153" s="199" customFormat="true" customHeight="true" spans="1:24">
      <c r="A153" s="226"/>
      <c r="B153" s="3" t="s">
        <v>297</v>
      </c>
      <c r="C153" s="6">
        <f t="shared" si="8"/>
        <v>11</v>
      </c>
      <c r="D153" s="6" t="str">
        <f t="shared" si="9"/>
        <v>3308</v>
      </c>
      <c r="E153" s="6" t="str">
        <f t="shared" si="10"/>
        <v>330803</v>
      </c>
      <c r="F153" s="6" t="str">
        <f t="shared" si="11"/>
        <v>330803014</v>
      </c>
      <c r="G153" s="11" t="s">
        <v>666</v>
      </c>
      <c r="H153" s="11" t="s">
        <v>626</v>
      </c>
      <c r="I153" s="11" t="s">
        <v>600</v>
      </c>
      <c r="J153" s="11" t="s">
        <v>601</v>
      </c>
      <c r="K153" s="255" t="s">
        <v>298</v>
      </c>
      <c r="L153" s="255" t="s">
        <v>877</v>
      </c>
      <c r="M153" s="11"/>
      <c r="N153" s="11" t="s">
        <v>449</v>
      </c>
      <c r="O153" s="14" t="s">
        <v>898</v>
      </c>
      <c r="P153" s="14" t="s">
        <v>899</v>
      </c>
      <c r="Q153" s="255"/>
      <c r="R153" s="343" t="s">
        <v>434</v>
      </c>
      <c r="S153" s="7"/>
      <c r="T153" s="7"/>
      <c r="U153" s="366"/>
      <c r="V153" s="367"/>
      <c r="W153" s="367"/>
      <c r="X153" s="308"/>
    </row>
    <row r="154" s="200" customFormat="true" customHeight="true" spans="1:24">
      <c r="A154" s="226"/>
      <c r="B154" s="3" t="s">
        <v>300</v>
      </c>
      <c r="C154" s="6">
        <f t="shared" si="8"/>
        <v>11</v>
      </c>
      <c r="D154" s="6" t="str">
        <f t="shared" si="9"/>
        <v>3308</v>
      </c>
      <c r="E154" s="6" t="str">
        <f t="shared" si="10"/>
        <v>330803</v>
      </c>
      <c r="F154" s="6" t="str">
        <f t="shared" si="11"/>
        <v>330803014</v>
      </c>
      <c r="G154" s="11" t="s">
        <v>666</v>
      </c>
      <c r="H154" s="11" t="s">
        <v>626</v>
      </c>
      <c r="I154" s="11" t="s">
        <v>600</v>
      </c>
      <c r="J154" s="11" t="s">
        <v>601</v>
      </c>
      <c r="K154" s="255" t="s">
        <v>301</v>
      </c>
      <c r="L154" s="255"/>
      <c r="M154" s="11"/>
      <c r="N154" s="11" t="s">
        <v>449</v>
      </c>
      <c r="O154" s="14">
        <f>O153*1.3</f>
        <v>12480</v>
      </c>
      <c r="P154" s="14">
        <f>P153*1.3</f>
        <v>11232</v>
      </c>
      <c r="Q154" s="255"/>
      <c r="R154" s="343" t="s">
        <v>434</v>
      </c>
      <c r="S154" s="7"/>
      <c r="T154" s="7"/>
      <c r="U154" s="366"/>
      <c r="V154" s="367"/>
      <c r="W154" s="367"/>
      <c r="X154" s="308"/>
    </row>
    <row r="155" customHeight="true" spans="1:24">
      <c r="A155" s="221" t="s">
        <v>901</v>
      </c>
      <c r="B155" s="222" t="s">
        <v>902</v>
      </c>
      <c r="C155" s="6">
        <f t="shared" si="8"/>
        <v>9</v>
      </c>
      <c r="D155" s="6" t="str">
        <f t="shared" si="9"/>
        <v>3308</v>
      </c>
      <c r="E155" s="6" t="str">
        <f t="shared" si="10"/>
        <v>330804</v>
      </c>
      <c r="F155" s="6" t="str">
        <f t="shared" si="11"/>
        <v>330804043</v>
      </c>
      <c r="G155" s="218" t="s">
        <v>666</v>
      </c>
      <c r="H155" s="218" t="s">
        <v>626</v>
      </c>
      <c r="I155" s="218" t="s">
        <v>600</v>
      </c>
      <c r="J155" s="218" t="s">
        <v>601</v>
      </c>
      <c r="K155" s="250" t="s">
        <v>903</v>
      </c>
      <c r="L155" s="250" t="s">
        <v>904</v>
      </c>
      <c r="M155" s="218" t="s">
        <v>905</v>
      </c>
      <c r="N155" s="218" t="s">
        <v>906</v>
      </c>
      <c r="O155" s="270" t="s">
        <v>757</v>
      </c>
      <c r="P155" s="270" t="s">
        <v>758</v>
      </c>
      <c r="Q155" s="250" t="s">
        <v>907</v>
      </c>
      <c r="R155" s="221" t="s">
        <v>434</v>
      </c>
      <c r="S155" s="295"/>
      <c r="T155" s="288"/>
      <c r="U155" s="306" t="s">
        <v>469</v>
      </c>
      <c r="V155" s="307"/>
      <c r="W155" s="307"/>
      <c r="X155" s="308"/>
    </row>
    <row r="156" s="199" customFormat="true" customHeight="true" spans="1:24">
      <c r="A156" s="226"/>
      <c r="B156" s="3" t="s">
        <v>303</v>
      </c>
      <c r="C156" s="6">
        <f t="shared" si="8"/>
        <v>11</v>
      </c>
      <c r="D156" s="6" t="str">
        <f t="shared" si="9"/>
        <v>3308</v>
      </c>
      <c r="E156" s="6" t="str">
        <f t="shared" si="10"/>
        <v>330804</v>
      </c>
      <c r="F156" s="6" t="str">
        <f t="shared" si="11"/>
        <v>330804043</v>
      </c>
      <c r="G156" s="11" t="s">
        <v>666</v>
      </c>
      <c r="H156" s="11" t="s">
        <v>626</v>
      </c>
      <c r="I156" s="11" t="s">
        <v>600</v>
      </c>
      <c r="J156" s="11" t="s">
        <v>601</v>
      </c>
      <c r="K156" s="260" t="s">
        <v>304</v>
      </c>
      <c r="L156" s="255" t="s">
        <v>877</v>
      </c>
      <c r="M156" s="11"/>
      <c r="N156" s="11" t="s">
        <v>906</v>
      </c>
      <c r="O156" s="14">
        <v>2880</v>
      </c>
      <c r="P156" s="14">
        <f>O156*0.9</f>
        <v>2592</v>
      </c>
      <c r="Q156" s="255"/>
      <c r="R156" s="292"/>
      <c r="S156" s="363"/>
      <c r="T156" s="292"/>
      <c r="U156" s="315" t="s">
        <v>490</v>
      </c>
      <c r="V156" s="316"/>
      <c r="W156" s="316"/>
      <c r="X156" s="308"/>
    </row>
    <row r="157" s="199" customFormat="true" customHeight="true" spans="1:24">
      <c r="A157" s="226"/>
      <c r="B157" s="3" t="s">
        <v>303</v>
      </c>
      <c r="C157" s="6">
        <f t="shared" si="8"/>
        <v>11</v>
      </c>
      <c r="D157" s="6" t="str">
        <f t="shared" si="9"/>
        <v>3308</v>
      </c>
      <c r="E157" s="6" t="str">
        <f t="shared" si="10"/>
        <v>330804</v>
      </c>
      <c r="F157" s="6" t="str">
        <f t="shared" si="11"/>
        <v>330804043</v>
      </c>
      <c r="G157" s="11" t="s">
        <v>666</v>
      </c>
      <c r="H157" s="11" t="s">
        <v>626</v>
      </c>
      <c r="I157" s="11" t="s">
        <v>600</v>
      </c>
      <c r="J157" s="11" t="s">
        <v>601</v>
      </c>
      <c r="K157" s="260" t="s">
        <v>307</v>
      </c>
      <c r="L157" s="265"/>
      <c r="M157" s="11"/>
      <c r="N157" s="11" t="s">
        <v>906</v>
      </c>
      <c r="O157" s="14">
        <f>O156*1.3</f>
        <v>3744</v>
      </c>
      <c r="P157" s="14">
        <f>P156*1.3</f>
        <v>3369.6</v>
      </c>
      <c r="Q157" s="255"/>
      <c r="R157" s="292"/>
      <c r="S157" s="363"/>
      <c r="T157" s="292"/>
      <c r="U157" s="315"/>
      <c r="V157" s="316"/>
      <c r="W157" s="316"/>
      <c r="X157" s="308"/>
    </row>
    <row r="158" s="199" customFormat="true" customHeight="true" spans="1:24">
      <c r="A158" s="219" t="s">
        <v>908</v>
      </c>
      <c r="B158" s="222" t="s">
        <v>909</v>
      </c>
      <c r="C158" s="6">
        <f t="shared" si="8"/>
        <v>9</v>
      </c>
      <c r="D158" s="6" t="str">
        <f t="shared" si="9"/>
        <v>3310</v>
      </c>
      <c r="E158" s="6" t="str">
        <f t="shared" si="10"/>
        <v>331005</v>
      </c>
      <c r="F158" s="6" t="str">
        <f t="shared" si="11"/>
        <v>331005007</v>
      </c>
      <c r="G158" s="218" t="s">
        <v>666</v>
      </c>
      <c r="H158" s="218" t="s">
        <v>626</v>
      </c>
      <c r="I158" s="218" t="s">
        <v>600</v>
      </c>
      <c r="J158" s="218" t="s">
        <v>601</v>
      </c>
      <c r="K158" s="250" t="s">
        <v>910</v>
      </c>
      <c r="L158" s="250" t="s">
        <v>911</v>
      </c>
      <c r="M158" s="218"/>
      <c r="N158" s="218" t="s">
        <v>449</v>
      </c>
      <c r="O158" s="270" t="s">
        <v>912</v>
      </c>
      <c r="P158" s="270" t="s">
        <v>913</v>
      </c>
      <c r="Q158" s="255" t="s">
        <v>914</v>
      </c>
      <c r="R158" s="299" t="s">
        <v>434</v>
      </c>
      <c r="S158" s="288"/>
      <c r="T158" s="288"/>
      <c r="U158" s="315"/>
      <c r="V158" s="316"/>
      <c r="W158" s="316"/>
      <c r="X158" s="308"/>
    </row>
    <row r="159" s="199" customFormat="true" customHeight="true" spans="1:24">
      <c r="A159" s="226"/>
      <c r="B159" s="3" t="s">
        <v>315</v>
      </c>
      <c r="C159" s="6">
        <f t="shared" si="8"/>
        <v>11</v>
      </c>
      <c r="D159" s="6" t="str">
        <f t="shared" si="9"/>
        <v>3310</v>
      </c>
      <c r="E159" s="6" t="str">
        <f t="shared" si="10"/>
        <v>331005</v>
      </c>
      <c r="F159" s="6" t="str">
        <f t="shared" si="11"/>
        <v>331005007</v>
      </c>
      <c r="G159" s="11" t="s">
        <v>666</v>
      </c>
      <c r="H159" s="11" t="s">
        <v>626</v>
      </c>
      <c r="I159" s="11" t="s">
        <v>600</v>
      </c>
      <c r="J159" s="11" t="s">
        <v>601</v>
      </c>
      <c r="K159" s="255" t="s">
        <v>915</v>
      </c>
      <c r="L159" s="255"/>
      <c r="M159" s="11"/>
      <c r="N159" s="11"/>
      <c r="O159" s="14">
        <f t="shared" ref="O159:O163" si="12">O158+60</f>
        <v>4620</v>
      </c>
      <c r="P159" s="14">
        <f t="shared" ref="P159:P163" si="13">P158+60</f>
        <v>4160</v>
      </c>
      <c r="Q159" s="255"/>
      <c r="R159" s="289" t="s">
        <v>434</v>
      </c>
      <c r="S159" s="288"/>
      <c r="T159" s="288"/>
      <c r="U159" s="315"/>
      <c r="V159" s="316"/>
      <c r="W159" s="316"/>
      <c r="X159" s="308"/>
    </row>
    <row r="160" s="199" customFormat="true" customHeight="true" spans="1:24">
      <c r="A160" s="219" t="s">
        <v>916</v>
      </c>
      <c r="B160" s="222" t="s">
        <v>917</v>
      </c>
      <c r="C160" s="6">
        <f t="shared" si="8"/>
        <v>9</v>
      </c>
      <c r="D160" s="6" t="str">
        <f t="shared" si="9"/>
        <v>3310</v>
      </c>
      <c r="E160" s="6" t="str">
        <f t="shared" si="10"/>
        <v>331005</v>
      </c>
      <c r="F160" s="6" t="str">
        <f t="shared" si="11"/>
        <v>331005013</v>
      </c>
      <c r="G160" s="218" t="s">
        <v>666</v>
      </c>
      <c r="H160" s="218" t="s">
        <v>626</v>
      </c>
      <c r="I160" s="218" t="s">
        <v>600</v>
      </c>
      <c r="J160" s="218" t="s">
        <v>601</v>
      </c>
      <c r="K160" s="250" t="s">
        <v>918</v>
      </c>
      <c r="L160" s="250" t="s">
        <v>919</v>
      </c>
      <c r="M160" s="218"/>
      <c r="N160" s="218" t="s">
        <v>449</v>
      </c>
      <c r="O160" s="270" t="s">
        <v>833</v>
      </c>
      <c r="P160" s="270" t="s">
        <v>834</v>
      </c>
      <c r="Q160" s="255" t="s">
        <v>914</v>
      </c>
      <c r="R160" s="299" t="s">
        <v>434</v>
      </c>
      <c r="S160" s="288"/>
      <c r="T160" s="288"/>
      <c r="U160" s="315"/>
      <c r="V160" s="316"/>
      <c r="W160" s="316"/>
      <c r="X160" s="308"/>
    </row>
    <row r="161" s="199" customFormat="true" customHeight="true" spans="1:24">
      <c r="A161" s="226"/>
      <c r="B161" s="3" t="s">
        <v>318</v>
      </c>
      <c r="C161" s="6">
        <f t="shared" si="8"/>
        <v>11</v>
      </c>
      <c r="D161" s="6" t="str">
        <f t="shared" si="9"/>
        <v>3310</v>
      </c>
      <c r="E161" s="6" t="str">
        <f t="shared" si="10"/>
        <v>331005</v>
      </c>
      <c r="F161" s="6" t="str">
        <f t="shared" si="11"/>
        <v>331005013</v>
      </c>
      <c r="G161" s="11" t="s">
        <v>666</v>
      </c>
      <c r="H161" s="11" t="s">
        <v>626</v>
      </c>
      <c r="I161" s="11" t="s">
        <v>600</v>
      </c>
      <c r="J161" s="11" t="s">
        <v>601</v>
      </c>
      <c r="K161" s="255" t="s">
        <v>915</v>
      </c>
      <c r="L161" s="255"/>
      <c r="M161" s="11"/>
      <c r="N161" s="11"/>
      <c r="O161" s="14">
        <f t="shared" si="12"/>
        <v>2940</v>
      </c>
      <c r="P161" s="14">
        <f t="shared" si="13"/>
        <v>2650</v>
      </c>
      <c r="Q161" s="255"/>
      <c r="R161" s="289" t="s">
        <v>434</v>
      </c>
      <c r="S161" s="288"/>
      <c r="T161" s="288"/>
      <c r="U161" s="315"/>
      <c r="V161" s="316"/>
      <c r="W161" s="316"/>
      <c r="X161" s="308"/>
    </row>
    <row r="162" s="199" customFormat="true" customHeight="true" spans="1:24">
      <c r="A162" s="219" t="s">
        <v>920</v>
      </c>
      <c r="B162" s="222" t="s">
        <v>921</v>
      </c>
      <c r="C162" s="6">
        <f t="shared" si="8"/>
        <v>9</v>
      </c>
      <c r="D162" s="6" t="str">
        <f t="shared" si="9"/>
        <v>3310</v>
      </c>
      <c r="E162" s="6" t="str">
        <f t="shared" si="10"/>
        <v>331005</v>
      </c>
      <c r="F162" s="6" t="str">
        <f t="shared" si="11"/>
        <v>331005014</v>
      </c>
      <c r="G162" s="218" t="s">
        <v>666</v>
      </c>
      <c r="H162" s="218" t="s">
        <v>626</v>
      </c>
      <c r="I162" s="218" t="s">
        <v>600</v>
      </c>
      <c r="J162" s="218" t="s">
        <v>601</v>
      </c>
      <c r="K162" s="250" t="s">
        <v>922</v>
      </c>
      <c r="L162" s="250" t="s">
        <v>923</v>
      </c>
      <c r="M162" s="218"/>
      <c r="N162" s="218" t="s">
        <v>449</v>
      </c>
      <c r="O162" s="270" t="s">
        <v>833</v>
      </c>
      <c r="P162" s="270" t="s">
        <v>834</v>
      </c>
      <c r="Q162" s="255" t="s">
        <v>914</v>
      </c>
      <c r="R162" s="299" t="s">
        <v>434</v>
      </c>
      <c r="S162" s="288"/>
      <c r="T162" s="288"/>
      <c r="U162" s="315"/>
      <c r="V162" s="316"/>
      <c r="W162" s="316"/>
      <c r="X162" s="308"/>
    </row>
    <row r="163" s="199" customFormat="true" customHeight="true" spans="1:24">
      <c r="A163" s="226"/>
      <c r="B163" s="3" t="s">
        <v>321</v>
      </c>
      <c r="C163" s="6">
        <f t="shared" si="8"/>
        <v>11</v>
      </c>
      <c r="D163" s="6" t="str">
        <f t="shared" si="9"/>
        <v>3310</v>
      </c>
      <c r="E163" s="6" t="str">
        <f t="shared" si="10"/>
        <v>331005</v>
      </c>
      <c r="F163" s="6" t="str">
        <f t="shared" si="11"/>
        <v>331005014</v>
      </c>
      <c r="G163" s="11" t="s">
        <v>666</v>
      </c>
      <c r="H163" s="11" t="s">
        <v>626</v>
      </c>
      <c r="I163" s="11" t="s">
        <v>600</v>
      </c>
      <c r="J163" s="11" t="s">
        <v>601</v>
      </c>
      <c r="K163" s="255" t="s">
        <v>915</v>
      </c>
      <c r="L163" s="255"/>
      <c r="M163" s="11"/>
      <c r="N163" s="11"/>
      <c r="O163" s="14">
        <f t="shared" si="12"/>
        <v>2940</v>
      </c>
      <c r="P163" s="14">
        <f t="shared" si="13"/>
        <v>2650</v>
      </c>
      <c r="Q163" s="255"/>
      <c r="R163" s="289" t="s">
        <v>434</v>
      </c>
      <c r="S163" s="288"/>
      <c r="T163" s="288"/>
      <c r="U163" s="315"/>
      <c r="V163" s="316"/>
      <c r="W163" s="316"/>
      <c r="X163" s="308"/>
    </row>
    <row r="164" s="199" customFormat="true" customHeight="true" spans="1:24">
      <c r="A164" s="219" t="s">
        <v>924</v>
      </c>
      <c r="B164" s="222" t="s">
        <v>925</v>
      </c>
      <c r="C164" s="6">
        <f t="shared" si="8"/>
        <v>9</v>
      </c>
      <c r="D164" s="6" t="str">
        <f t="shared" si="9"/>
        <v>3310</v>
      </c>
      <c r="E164" s="6" t="str">
        <f t="shared" si="10"/>
        <v>331005</v>
      </c>
      <c r="F164" s="6" t="str">
        <f t="shared" si="11"/>
        <v>331005015</v>
      </c>
      <c r="G164" s="218" t="s">
        <v>666</v>
      </c>
      <c r="H164" s="218" t="s">
        <v>626</v>
      </c>
      <c r="I164" s="218" t="s">
        <v>600</v>
      </c>
      <c r="J164" s="218" t="s">
        <v>601</v>
      </c>
      <c r="K164" s="250" t="s">
        <v>926</v>
      </c>
      <c r="L164" s="250" t="s">
        <v>927</v>
      </c>
      <c r="M164" s="218"/>
      <c r="N164" s="218" t="s">
        <v>449</v>
      </c>
      <c r="O164" s="270" t="s">
        <v>928</v>
      </c>
      <c r="P164" s="270" t="s">
        <v>929</v>
      </c>
      <c r="Q164" s="255" t="s">
        <v>914</v>
      </c>
      <c r="R164" s="299" t="s">
        <v>434</v>
      </c>
      <c r="S164" s="288"/>
      <c r="T164" s="288"/>
      <c r="U164" s="315"/>
      <c r="V164" s="316"/>
      <c r="W164" s="316"/>
      <c r="X164" s="308"/>
    </row>
    <row r="165" s="199" customFormat="true" customHeight="true" spans="1:24">
      <c r="A165" s="226"/>
      <c r="B165" s="3" t="s">
        <v>324</v>
      </c>
      <c r="C165" s="6">
        <f t="shared" si="8"/>
        <v>11</v>
      </c>
      <c r="D165" s="6" t="str">
        <f t="shared" si="9"/>
        <v>3310</v>
      </c>
      <c r="E165" s="6" t="str">
        <f t="shared" si="10"/>
        <v>331005</v>
      </c>
      <c r="F165" s="6" t="str">
        <f t="shared" si="11"/>
        <v>331005015</v>
      </c>
      <c r="G165" s="11" t="s">
        <v>666</v>
      </c>
      <c r="H165" s="11" t="s">
        <v>626</v>
      </c>
      <c r="I165" s="11" t="s">
        <v>600</v>
      </c>
      <c r="J165" s="11" t="s">
        <v>601</v>
      </c>
      <c r="K165" s="255" t="s">
        <v>915</v>
      </c>
      <c r="L165" s="255"/>
      <c r="M165" s="11"/>
      <c r="N165" s="11"/>
      <c r="O165" s="14">
        <f>O164+60</f>
        <v>5340</v>
      </c>
      <c r="P165" s="14">
        <f>P164+60</f>
        <v>4810</v>
      </c>
      <c r="Q165" s="255"/>
      <c r="R165" s="289" t="s">
        <v>434</v>
      </c>
      <c r="S165" s="288"/>
      <c r="T165" s="288"/>
      <c r="U165" s="315"/>
      <c r="V165" s="316"/>
      <c r="W165" s="316"/>
      <c r="X165" s="308"/>
    </row>
    <row r="166" s="199" customFormat="true" customHeight="true" spans="1:24">
      <c r="A166" s="219" t="s">
        <v>930</v>
      </c>
      <c r="B166" s="222" t="s">
        <v>931</v>
      </c>
      <c r="C166" s="6">
        <f t="shared" si="8"/>
        <v>9</v>
      </c>
      <c r="D166" s="6" t="str">
        <f t="shared" si="9"/>
        <v>3310</v>
      </c>
      <c r="E166" s="6" t="str">
        <f t="shared" si="10"/>
        <v>331005</v>
      </c>
      <c r="F166" s="6" t="str">
        <f t="shared" si="11"/>
        <v>331005016</v>
      </c>
      <c r="G166" s="218" t="s">
        <v>666</v>
      </c>
      <c r="H166" s="218" t="s">
        <v>626</v>
      </c>
      <c r="I166" s="218" t="s">
        <v>600</v>
      </c>
      <c r="J166" s="218" t="s">
        <v>601</v>
      </c>
      <c r="K166" s="250" t="s">
        <v>932</v>
      </c>
      <c r="L166" s="250" t="s">
        <v>933</v>
      </c>
      <c r="M166" s="218"/>
      <c r="N166" s="218" t="s">
        <v>449</v>
      </c>
      <c r="O166" s="270" t="s">
        <v>934</v>
      </c>
      <c r="P166" s="270" t="s">
        <v>935</v>
      </c>
      <c r="Q166" s="255" t="s">
        <v>914</v>
      </c>
      <c r="R166" s="299" t="s">
        <v>434</v>
      </c>
      <c r="S166" s="288"/>
      <c r="T166" s="288"/>
      <c r="U166" s="315"/>
      <c r="V166" s="316"/>
      <c r="W166" s="316"/>
      <c r="X166" s="308"/>
    </row>
    <row r="167" s="199" customFormat="true" customHeight="true" spans="1:24">
      <c r="A167" s="226"/>
      <c r="B167" s="3" t="s">
        <v>327</v>
      </c>
      <c r="C167" s="6">
        <f t="shared" si="8"/>
        <v>11</v>
      </c>
      <c r="D167" s="6" t="str">
        <f t="shared" si="9"/>
        <v>3310</v>
      </c>
      <c r="E167" s="6" t="str">
        <f t="shared" si="10"/>
        <v>331005</v>
      </c>
      <c r="F167" s="6" t="str">
        <f t="shared" si="11"/>
        <v>331005016</v>
      </c>
      <c r="G167" s="11" t="s">
        <v>666</v>
      </c>
      <c r="H167" s="11" t="s">
        <v>626</v>
      </c>
      <c r="I167" s="11" t="s">
        <v>600</v>
      </c>
      <c r="J167" s="11" t="s">
        <v>601</v>
      </c>
      <c r="K167" s="255" t="s">
        <v>915</v>
      </c>
      <c r="L167" s="255"/>
      <c r="M167" s="11"/>
      <c r="N167" s="11"/>
      <c r="O167" s="14">
        <f>O166+60</f>
        <v>7560</v>
      </c>
      <c r="P167" s="14">
        <f>P166+60</f>
        <v>6360</v>
      </c>
      <c r="Q167" s="255"/>
      <c r="R167" s="289" t="s">
        <v>434</v>
      </c>
      <c r="S167" s="288"/>
      <c r="T167" s="288"/>
      <c r="U167" s="315"/>
      <c r="V167" s="316"/>
      <c r="W167" s="316"/>
      <c r="X167" s="308"/>
    </row>
    <row r="168" customHeight="true" spans="1:24">
      <c r="A168" s="221" t="s">
        <v>936</v>
      </c>
      <c r="B168" s="222" t="s">
        <v>937</v>
      </c>
      <c r="C168" s="6">
        <f t="shared" si="8"/>
        <v>9</v>
      </c>
      <c r="D168" s="6" t="str">
        <f t="shared" si="9"/>
        <v>3312</v>
      </c>
      <c r="E168" s="6" t="str">
        <f t="shared" si="10"/>
        <v>331202</v>
      </c>
      <c r="F168" s="6" t="str">
        <f t="shared" si="11"/>
        <v>331202007</v>
      </c>
      <c r="G168" s="218" t="s">
        <v>666</v>
      </c>
      <c r="H168" s="218" t="s">
        <v>626</v>
      </c>
      <c r="I168" s="218" t="s">
        <v>600</v>
      </c>
      <c r="J168" s="218" t="s">
        <v>601</v>
      </c>
      <c r="K168" s="250" t="s">
        <v>938</v>
      </c>
      <c r="L168" s="250"/>
      <c r="M168" s="218"/>
      <c r="N168" s="218" t="s">
        <v>939</v>
      </c>
      <c r="O168" s="270" t="s">
        <v>940</v>
      </c>
      <c r="P168" s="270" t="s">
        <v>941</v>
      </c>
      <c r="Q168" s="255" t="s">
        <v>942</v>
      </c>
      <c r="R168" s="299" t="s">
        <v>434</v>
      </c>
      <c r="S168" s="281"/>
      <c r="T168" s="281"/>
      <c r="U168" s="306" t="s">
        <v>469</v>
      </c>
      <c r="V168" s="307"/>
      <c r="W168" s="307"/>
      <c r="X168" s="308"/>
    </row>
    <row r="169" customHeight="true" spans="1:24">
      <c r="A169" s="218"/>
      <c r="B169" s="3" t="s">
        <v>330</v>
      </c>
      <c r="C169" s="6">
        <f t="shared" si="8"/>
        <v>11</v>
      </c>
      <c r="D169" s="6" t="str">
        <f t="shared" si="9"/>
        <v>3312</v>
      </c>
      <c r="E169" s="6" t="str">
        <f t="shared" si="10"/>
        <v>331202</v>
      </c>
      <c r="F169" s="6" t="str">
        <f t="shared" si="11"/>
        <v>331202007</v>
      </c>
      <c r="G169" s="11" t="s">
        <v>666</v>
      </c>
      <c r="H169" s="11" t="s">
        <v>626</v>
      </c>
      <c r="I169" s="11" t="s">
        <v>600</v>
      </c>
      <c r="J169" s="11" t="s">
        <v>601</v>
      </c>
      <c r="K169" s="255" t="s">
        <v>331</v>
      </c>
      <c r="L169" s="255"/>
      <c r="M169" s="11"/>
      <c r="N169" s="11" t="s">
        <v>939</v>
      </c>
      <c r="O169" s="11">
        <v>530</v>
      </c>
      <c r="P169" s="11">
        <v>480</v>
      </c>
      <c r="Q169" s="255"/>
      <c r="R169" s="221" t="s">
        <v>434</v>
      </c>
      <c r="S169" s="342"/>
      <c r="T169" s="342"/>
      <c r="U169" s="306" t="s">
        <v>490</v>
      </c>
      <c r="V169" s="307"/>
      <c r="W169" s="307"/>
      <c r="X169" s="308"/>
    </row>
    <row r="170" customHeight="true" spans="1:24">
      <c r="A170" s="218"/>
      <c r="B170" s="3" t="s">
        <v>333</v>
      </c>
      <c r="C170" s="6">
        <f t="shared" si="8"/>
        <v>11</v>
      </c>
      <c r="D170" s="6" t="str">
        <f t="shared" si="9"/>
        <v>3312</v>
      </c>
      <c r="E170" s="6" t="str">
        <f t="shared" si="10"/>
        <v>331202</v>
      </c>
      <c r="F170" s="6" t="str">
        <f t="shared" si="11"/>
        <v>331202007</v>
      </c>
      <c r="G170" s="11" t="s">
        <v>666</v>
      </c>
      <c r="H170" s="11" t="s">
        <v>626</v>
      </c>
      <c r="I170" s="11" t="s">
        <v>600</v>
      </c>
      <c r="J170" s="11" t="s">
        <v>601</v>
      </c>
      <c r="K170" s="255" t="s">
        <v>334</v>
      </c>
      <c r="L170" s="255"/>
      <c r="M170" s="11"/>
      <c r="N170" s="11" t="s">
        <v>939</v>
      </c>
      <c r="O170" s="11">
        <f>O169*1.3</f>
        <v>689</v>
      </c>
      <c r="P170" s="11">
        <f>P169*1.3</f>
        <v>624</v>
      </c>
      <c r="Q170" s="255"/>
      <c r="R170" s="269" t="s">
        <v>434</v>
      </c>
      <c r="S170" s="342"/>
      <c r="T170" s="342"/>
      <c r="U170" s="306"/>
      <c r="V170" s="307"/>
      <c r="W170" s="307"/>
      <c r="X170" s="308"/>
    </row>
    <row r="171" customHeight="true" spans="1:24">
      <c r="A171" s="221" t="s">
        <v>943</v>
      </c>
      <c r="B171" s="222" t="s">
        <v>944</v>
      </c>
      <c r="C171" s="6">
        <f t="shared" si="8"/>
        <v>9</v>
      </c>
      <c r="D171" s="6" t="str">
        <f t="shared" si="9"/>
        <v>3313</v>
      </c>
      <c r="E171" s="6" t="str">
        <f t="shared" si="10"/>
        <v>331303</v>
      </c>
      <c r="F171" s="6" t="str">
        <f t="shared" si="11"/>
        <v>331303012</v>
      </c>
      <c r="G171" s="218" t="s">
        <v>666</v>
      </c>
      <c r="H171" s="218" t="s">
        <v>626</v>
      </c>
      <c r="I171" s="218" t="s">
        <v>600</v>
      </c>
      <c r="J171" s="218" t="s">
        <v>601</v>
      </c>
      <c r="K171" s="250" t="s">
        <v>945</v>
      </c>
      <c r="L171" s="255" t="s">
        <v>946</v>
      </c>
      <c r="M171" s="218"/>
      <c r="N171" s="218" t="s">
        <v>449</v>
      </c>
      <c r="O171" s="270" t="s">
        <v>857</v>
      </c>
      <c r="P171" s="270" t="s">
        <v>947</v>
      </c>
      <c r="Q171" s="250" t="s">
        <v>948</v>
      </c>
      <c r="R171" s="221" t="s">
        <v>434</v>
      </c>
      <c r="S171" s="281"/>
      <c r="T171" s="281"/>
      <c r="U171" s="306" t="s">
        <v>435</v>
      </c>
      <c r="V171" s="307"/>
      <c r="W171" s="307"/>
      <c r="X171" s="308"/>
    </row>
    <row r="172" customHeight="true" spans="1:24">
      <c r="A172" s="218"/>
      <c r="B172" s="3" t="s">
        <v>336</v>
      </c>
      <c r="C172" s="6">
        <f t="shared" si="8"/>
        <v>11</v>
      </c>
      <c r="D172" s="6" t="str">
        <f t="shared" si="9"/>
        <v>3313</v>
      </c>
      <c r="E172" s="6" t="str">
        <f t="shared" si="10"/>
        <v>331303</v>
      </c>
      <c r="F172" s="6" t="str">
        <f t="shared" si="11"/>
        <v>331303012</v>
      </c>
      <c r="G172" s="11" t="s">
        <v>666</v>
      </c>
      <c r="H172" s="11" t="s">
        <v>626</v>
      </c>
      <c r="I172" s="11" t="s">
        <v>600</v>
      </c>
      <c r="J172" s="11" t="s">
        <v>601</v>
      </c>
      <c r="K172" s="255" t="s">
        <v>337</v>
      </c>
      <c r="L172" s="255"/>
      <c r="M172" s="11"/>
      <c r="N172" s="11" t="s">
        <v>449</v>
      </c>
      <c r="O172" s="14" t="s">
        <v>857</v>
      </c>
      <c r="P172" s="14" t="s">
        <v>947</v>
      </c>
      <c r="Q172" s="255"/>
      <c r="R172" s="269" t="s">
        <v>434</v>
      </c>
      <c r="S172" s="281"/>
      <c r="T172" s="281"/>
      <c r="U172" s="306" t="s">
        <v>490</v>
      </c>
      <c r="V172" s="307"/>
      <c r="W172" s="307"/>
      <c r="X172" s="308" t="s">
        <v>637</v>
      </c>
    </row>
    <row r="173" customHeight="true" spans="1:24">
      <c r="A173" s="218"/>
      <c r="B173" s="3" t="s">
        <v>339</v>
      </c>
      <c r="C173" s="6">
        <f t="shared" si="8"/>
        <v>11</v>
      </c>
      <c r="D173" s="6" t="str">
        <f t="shared" si="9"/>
        <v>3313</v>
      </c>
      <c r="E173" s="6" t="str">
        <f t="shared" si="10"/>
        <v>331303</v>
      </c>
      <c r="F173" s="6" t="str">
        <f t="shared" si="11"/>
        <v>331303012</v>
      </c>
      <c r="G173" s="11" t="s">
        <v>666</v>
      </c>
      <c r="H173" s="11" t="s">
        <v>626</v>
      </c>
      <c r="I173" s="11" t="s">
        <v>600</v>
      </c>
      <c r="J173" s="11" t="s">
        <v>601</v>
      </c>
      <c r="K173" s="255" t="s">
        <v>340</v>
      </c>
      <c r="L173" s="255"/>
      <c r="M173" s="11"/>
      <c r="N173" s="11" t="s">
        <v>449</v>
      </c>
      <c r="O173" s="14" t="s">
        <v>949</v>
      </c>
      <c r="P173" s="14" t="s">
        <v>950</v>
      </c>
      <c r="Q173" s="255"/>
      <c r="R173" s="269" t="s">
        <v>434</v>
      </c>
      <c r="S173" s="281"/>
      <c r="T173" s="281"/>
      <c r="U173" s="306"/>
      <c r="V173" s="307"/>
      <c r="W173" s="307"/>
      <c r="X173" s="308"/>
    </row>
    <row r="174" customHeight="true" spans="1:24">
      <c r="A174" s="218"/>
      <c r="B174" s="3" t="s">
        <v>342</v>
      </c>
      <c r="C174" s="6">
        <f t="shared" si="8"/>
        <v>11</v>
      </c>
      <c r="D174" s="6" t="str">
        <f t="shared" si="9"/>
        <v>3313</v>
      </c>
      <c r="E174" s="6" t="str">
        <f t="shared" si="10"/>
        <v>331303</v>
      </c>
      <c r="F174" s="6" t="str">
        <f t="shared" si="11"/>
        <v>331303012</v>
      </c>
      <c r="G174" s="11" t="s">
        <v>666</v>
      </c>
      <c r="H174" s="11" t="s">
        <v>626</v>
      </c>
      <c r="I174" s="11" t="s">
        <v>600</v>
      </c>
      <c r="J174" s="11" t="s">
        <v>601</v>
      </c>
      <c r="K174" s="255" t="s">
        <v>343</v>
      </c>
      <c r="L174" s="255"/>
      <c r="M174" s="11"/>
      <c r="N174" s="11" t="s">
        <v>449</v>
      </c>
      <c r="O174" s="14" t="s">
        <v>951</v>
      </c>
      <c r="P174" s="14" t="s">
        <v>952</v>
      </c>
      <c r="Q174" s="255"/>
      <c r="R174" s="269" t="s">
        <v>434</v>
      </c>
      <c r="S174" s="281"/>
      <c r="T174" s="281"/>
      <c r="U174" s="306"/>
      <c r="V174" s="307"/>
      <c r="W174" s="307"/>
      <c r="X174" s="308"/>
    </row>
    <row r="175" customHeight="true" spans="1:24">
      <c r="A175" s="218"/>
      <c r="B175" s="3" t="s">
        <v>345</v>
      </c>
      <c r="C175" s="6">
        <f t="shared" si="8"/>
        <v>11</v>
      </c>
      <c r="D175" s="6" t="str">
        <f t="shared" si="9"/>
        <v>3313</v>
      </c>
      <c r="E175" s="6" t="str">
        <f t="shared" si="10"/>
        <v>331303</v>
      </c>
      <c r="F175" s="6" t="str">
        <f t="shared" si="11"/>
        <v>331303012</v>
      </c>
      <c r="G175" s="11" t="s">
        <v>666</v>
      </c>
      <c r="H175" s="11" t="s">
        <v>626</v>
      </c>
      <c r="I175" s="11" t="s">
        <v>600</v>
      </c>
      <c r="J175" s="11" t="s">
        <v>601</v>
      </c>
      <c r="K175" s="255" t="s">
        <v>346</v>
      </c>
      <c r="L175" s="255"/>
      <c r="M175" s="11"/>
      <c r="N175" s="11" t="s">
        <v>449</v>
      </c>
      <c r="O175" s="14" t="s">
        <v>953</v>
      </c>
      <c r="P175" s="14" t="s">
        <v>839</v>
      </c>
      <c r="Q175" s="255"/>
      <c r="R175" s="269" t="s">
        <v>434</v>
      </c>
      <c r="S175" s="281"/>
      <c r="T175" s="281"/>
      <c r="U175" s="306"/>
      <c r="V175" s="307"/>
      <c r="W175" s="307"/>
      <c r="X175" s="308"/>
    </row>
    <row r="176" customHeight="true" spans="1:24">
      <c r="A176" s="221" t="s">
        <v>954</v>
      </c>
      <c r="B176" s="222" t="s">
        <v>955</v>
      </c>
      <c r="C176" s="6">
        <f t="shared" si="8"/>
        <v>9</v>
      </c>
      <c r="D176" s="6" t="str">
        <f t="shared" si="9"/>
        <v>3315</v>
      </c>
      <c r="E176" s="6" t="str">
        <f t="shared" si="10"/>
        <v>331501</v>
      </c>
      <c r="F176" s="6" t="str">
        <f t="shared" si="11"/>
        <v>331501021</v>
      </c>
      <c r="G176" s="218" t="s">
        <v>666</v>
      </c>
      <c r="H176" s="218" t="s">
        <v>626</v>
      </c>
      <c r="I176" s="218" t="s">
        <v>600</v>
      </c>
      <c r="J176" s="218" t="s">
        <v>601</v>
      </c>
      <c r="K176" s="250" t="s">
        <v>956</v>
      </c>
      <c r="L176" s="250" t="s">
        <v>957</v>
      </c>
      <c r="M176" s="218"/>
      <c r="N176" s="218" t="s">
        <v>958</v>
      </c>
      <c r="O176" s="270" t="s">
        <v>852</v>
      </c>
      <c r="P176" s="270" t="s">
        <v>959</v>
      </c>
      <c r="Q176" s="250" t="s">
        <v>960</v>
      </c>
      <c r="R176" s="221" t="s">
        <v>434</v>
      </c>
      <c r="S176" s="286"/>
      <c r="T176" s="286"/>
      <c r="U176" s="311" t="s">
        <v>435</v>
      </c>
      <c r="V176" s="312"/>
      <c r="W176" s="312"/>
      <c r="X176" s="308"/>
    </row>
    <row r="177" customHeight="true" spans="1:24">
      <c r="A177" s="221"/>
      <c r="B177" s="3" t="s">
        <v>348</v>
      </c>
      <c r="C177" s="6">
        <f t="shared" si="8"/>
        <v>11</v>
      </c>
      <c r="D177" s="6" t="str">
        <f t="shared" si="9"/>
        <v>3315</v>
      </c>
      <c r="E177" s="6" t="str">
        <f t="shared" si="10"/>
        <v>331501</v>
      </c>
      <c r="F177" s="6" t="str">
        <f t="shared" si="11"/>
        <v>331501021</v>
      </c>
      <c r="G177" s="11" t="s">
        <v>666</v>
      </c>
      <c r="H177" s="11" t="s">
        <v>626</v>
      </c>
      <c r="I177" s="11" t="s">
        <v>600</v>
      </c>
      <c r="J177" s="11" t="s">
        <v>601</v>
      </c>
      <c r="K177" s="358" t="s">
        <v>349</v>
      </c>
      <c r="L177" s="332"/>
      <c r="M177" s="11"/>
      <c r="N177" s="11" t="s">
        <v>958</v>
      </c>
      <c r="O177" s="14" t="s">
        <v>852</v>
      </c>
      <c r="P177" s="14" t="s">
        <v>959</v>
      </c>
      <c r="Q177" s="255"/>
      <c r="R177" s="356" t="s">
        <v>434</v>
      </c>
      <c r="S177" s="288"/>
      <c r="T177" s="288"/>
      <c r="U177" s="306" t="s">
        <v>490</v>
      </c>
      <c r="V177" s="307"/>
      <c r="W177" s="307"/>
      <c r="X177" s="308" t="s">
        <v>637</v>
      </c>
    </row>
    <row r="178" customHeight="true" spans="1:24">
      <c r="A178" s="221"/>
      <c r="B178" s="355">
        <f t="shared" ref="B178:B182" si="14">B177+1</f>
        <v>33150102107</v>
      </c>
      <c r="C178" s="6">
        <f t="shared" si="8"/>
        <v>11</v>
      </c>
      <c r="D178" s="6" t="str">
        <f t="shared" si="9"/>
        <v>3315</v>
      </c>
      <c r="E178" s="6" t="str">
        <f t="shared" si="10"/>
        <v>331501</v>
      </c>
      <c r="F178" s="6" t="str">
        <f t="shared" si="11"/>
        <v>331501021</v>
      </c>
      <c r="G178" s="356" t="s">
        <v>666</v>
      </c>
      <c r="H178" s="356" t="s">
        <v>626</v>
      </c>
      <c r="I178" s="356" t="s">
        <v>600</v>
      </c>
      <c r="J178" s="356" t="s">
        <v>601</v>
      </c>
      <c r="K178" s="358" t="s">
        <v>352</v>
      </c>
      <c r="L178" s="358" t="s">
        <v>432</v>
      </c>
      <c r="M178" s="356"/>
      <c r="N178" s="356" t="s">
        <v>961</v>
      </c>
      <c r="O178" s="356" t="s">
        <v>881</v>
      </c>
      <c r="P178" s="356" t="s">
        <v>962</v>
      </c>
      <c r="Q178" s="358" t="s">
        <v>963</v>
      </c>
      <c r="R178" s="356" t="s">
        <v>434</v>
      </c>
      <c r="S178" s="286"/>
      <c r="T178" s="286"/>
      <c r="U178" s="306"/>
      <c r="V178" s="307"/>
      <c r="W178" s="307"/>
      <c r="X178" s="308"/>
    </row>
    <row r="179" customHeight="true" spans="1:24">
      <c r="A179" s="221"/>
      <c r="B179" s="355">
        <f t="shared" si="14"/>
        <v>33150102108</v>
      </c>
      <c r="C179" s="6">
        <f t="shared" si="8"/>
        <v>11</v>
      </c>
      <c r="D179" s="6" t="str">
        <f t="shared" si="9"/>
        <v>3315</v>
      </c>
      <c r="E179" s="6" t="str">
        <f t="shared" si="10"/>
        <v>331501</v>
      </c>
      <c r="F179" s="6" t="str">
        <f t="shared" si="11"/>
        <v>331501021</v>
      </c>
      <c r="G179" s="356" t="s">
        <v>666</v>
      </c>
      <c r="H179" s="356" t="s">
        <v>626</v>
      </c>
      <c r="I179" s="356" t="s">
        <v>600</v>
      </c>
      <c r="J179" s="356" t="s">
        <v>601</v>
      </c>
      <c r="K179" s="358" t="s">
        <v>355</v>
      </c>
      <c r="L179" s="358" t="s">
        <v>432</v>
      </c>
      <c r="M179" s="356"/>
      <c r="N179" s="356" t="s">
        <v>964</v>
      </c>
      <c r="O179" s="356" t="s">
        <v>965</v>
      </c>
      <c r="P179" s="356" t="s">
        <v>966</v>
      </c>
      <c r="Q179" s="358" t="s">
        <v>967</v>
      </c>
      <c r="R179" s="356" t="s">
        <v>434</v>
      </c>
      <c r="S179" s="286"/>
      <c r="T179" s="286"/>
      <c r="U179" s="306"/>
      <c r="V179" s="307"/>
      <c r="W179" s="307"/>
      <c r="X179" s="308"/>
    </row>
    <row r="180" customHeight="true" spans="1:24">
      <c r="A180" s="221"/>
      <c r="B180" s="355">
        <f t="shared" si="14"/>
        <v>33150102109</v>
      </c>
      <c r="C180" s="6">
        <f t="shared" si="8"/>
        <v>11</v>
      </c>
      <c r="D180" s="6" t="str">
        <f t="shared" si="9"/>
        <v>3315</v>
      </c>
      <c r="E180" s="6" t="str">
        <f t="shared" si="10"/>
        <v>331501</v>
      </c>
      <c r="F180" s="6" t="str">
        <f t="shared" si="11"/>
        <v>331501021</v>
      </c>
      <c r="G180" s="356" t="s">
        <v>666</v>
      </c>
      <c r="H180" s="356" t="s">
        <v>626</v>
      </c>
      <c r="I180" s="356" t="s">
        <v>600</v>
      </c>
      <c r="J180" s="356" t="s">
        <v>601</v>
      </c>
      <c r="K180" s="358" t="s">
        <v>358</v>
      </c>
      <c r="L180" s="358"/>
      <c r="M180" s="356"/>
      <c r="N180" s="356" t="s">
        <v>958</v>
      </c>
      <c r="O180" s="356" t="s">
        <v>968</v>
      </c>
      <c r="P180" s="356" t="s">
        <v>766</v>
      </c>
      <c r="Q180" s="358"/>
      <c r="R180" s="356" t="s">
        <v>434</v>
      </c>
      <c r="S180" s="286"/>
      <c r="T180" s="286"/>
      <c r="U180" s="306"/>
      <c r="V180" s="307"/>
      <c r="W180" s="307"/>
      <c r="X180" s="308"/>
    </row>
    <row r="181" customHeight="true" spans="1:24">
      <c r="A181" s="221"/>
      <c r="B181" s="355">
        <f t="shared" si="14"/>
        <v>33150102110</v>
      </c>
      <c r="C181" s="6">
        <f t="shared" si="8"/>
        <v>11</v>
      </c>
      <c r="D181" s="6" t="str">
        <f t="shared" si="9"/>
        <v>3315</v>
      </c>
      <c r="E181" s="6" t="str">
        <f t="shared" si="10"/>
        <v>331501</v>
      </c>
      <c r="F181" s="6" t="str">
        <f t="shared" si="11"/>
        <v>331501021</v>
      </c>
      <c r="G181" s="356" t="s">
        <v>666</v>
      </c>
      <c r="H181" s="356" t="s">
        <v>626</v>
      </c>
      <c r="I181" s="356" t="s">
        <v>600</v>
      </c>
      <c r="J181" s="356" t="s">
        <v>601</v>
      </c>
      <c r="K181" s="358" t="s">
        <v>361</v>
      </c>
      <c r="L181" s="358" t="s">
        <v>432</v>
      </c>
      <c r="M181" s="356"/>
      <c r="N181" s="356" t="s">
        <v>961</v>
      </c>
      <c r="O181" s="356" t="s">
        <v>969</v>
      </c>
      <c r="P181" s="356" t="s">
        <v>970</v>
      </c>
      <c r="Q181" s="358" t="s">
        <v>963</v>
      </c>
      <c r="R181" s="356" t="s">
        <v>434</v>
      </c>
      <c r="S181" s="286"/>
      <c r="T181" s="286"/>
      <c r="U181" s="306"/>
      <c r="V181" s="307"/>
      <c r="W181" s="307"/>
      <c r="X181" s="308"/>
    </row>
    <row r="182" customHeight="true" spans="1:24">
      <c r="A182" s="221"/>
      <c r="B182" s="355">
        <f t="shared" si="14"/>
        <v>33150102111</v>
      </c>
      <c r="C182" s="6">
        <f t="shared" si="8"/>
        <v>11</v>
      </c>
      <c r="D182" s="6" t="str">
        <f t="shared" si="9"/>
        <v>3315</v>
      </c>
      <c r="E182" s="6" t="str">
        <f t="shared" si="10"/>
        <v>331501</v>
      </c>
      <c r="F182" s="6" t="str">
        <f t="shared" si="11"/>
        <v>331501021</v>
      </c>
      <c r="G182" s="356" t="s">
        <v>666</v>
      </c>
      <c r="H182" s="356" t="s">
        <v>626</v>
      </c>
      <c r="I182" s="356" t="s">
        <v>600</v>
      </c>
      <c r="J182" s="356" t="s">
        <v>601</v>
      </c>
      <c r="K182" s="358" t="s">
        <v>364</v>
      </c>
      <c r="L182" s="358" t="s">
        <v>432</v>
      </c>
      <c r="M182" s="356"/>
      <c r="N182" s="356" t="s">
        <v>964</v>
      </c>
      <c r="O182" s="356" t="s">
        <v>971</v>
      </c>
      <c r="P182" s="356" t="s">
        <v>972</v>
      </c>
      <c r="Q182" s="358" t="s">
        <v>967</v>
      </c>
      <c r="R182" s="356" t="s">
        <v>434</v>
      </c>
      <c r="S182" s="286"/>
      <c r="T182" s="286"/>
      <c r="U182" s="306"/>
      <c r="V182" s="307"/>
      <c r="W182" s="307"/>
      <c r="X182" s="308"/>
    </row>
    <row r="183" customHeight="true" spans="1:24">
      <c r="A183" s="221" t="s">
        <v>973</v>
      </c>
      <c r="B183" s="222" t="s">
        <v>974</v>
      </c>
      <c r="C183" s="6">
        <f t="shared" si="8"/>
        <v>9</v>
      </c>
      <c r="D183" s="6" t="str">
        <f t="shared" si="9"/>
        <v>3315</v>
      </c>
      <c r="E183" s="6" t="str">
        <f t="shared" si="10"/>
        <v>331501</v>
      </c>
      <c r="F183" s="6" t="str">
        <f t="shared" si="11"/>
        <v>331501052</v>
      </c>
      <c r="G183" s="218" t="s">
        <v>666</v>
      </c>
      <c r="H183" s="218" t="s">
        <v>626</v>
      </c>
      <c r="I183" s="218" t="s">
        <v>600</v>
      </c>
      <c r="J183" s="218" t="s">
        <v>601</v>
      </c>
      <c r="K183" s="250" t="s">
        <v>975</v>
      </c>
      <c r="L183" s="250" t="s">
        <v>976</v>
      </c>
      <c r="M183" s="218"/>
      <c r="N183" s="218" t="s">
        <v>449</v>
      </c>
      <c r="O183" s="270" t="s">
        <v>825</v>
      </c>
      <c r="P183" s="270" t="s">
        <v>977</v>
      </c>
      <c r="Q183" s="255" t="s">
        <v>978</v>
      </c>
      <c r="R183" s="221" t="s">
        <v>434</v>
      </c>
      <c r="S183" s="288"/>
      <c r="T183" s="288"/>
      <c r="U183" s="306" t="s">
        <v>435</v>
      </c>
      <c r="V183" s="307"/>
      <c r="W183" s="307"/>
      <c r="X183" s="308" t="s">
        <v>637</v>
      </c>
    </row>
    <row r="184" customHeight="true" spans="1:24">
      <c r="A184" s="221"/>
      <c r="B184" s="3" t="s">
        <v>366</v>
      </c>
      <c r="C184" s="6">
        <f t="shared" si="8"/>
        <v>11</v>
      </c>
      <c r="D184" s="6" t="str">
        <f t="shared" si="9"/>
        <v>3315</v>
      </c>
      <c r="E184" s="6" t="str">
        <f t="shared" si="10"/>
        <v>331501</v>
      </c>
      <c r="F184" s="6" t="str">
        <f t="shared" si="11"/>
        <v>331501052</v>
      </c>
      <c r="G184" s="11" t="s">
        <v>666</v>
      </c>
      <c r="H184" s="11" t="s">
        <v>626</v>
      </c>
      <c r="I184" s="11" t="s">
        <v>600</v>
      </c>
      <c r="J184" s="11" t="s">
        <v>601</v>
      </c>
      <c r="K184" s="358" t="s">
        <v>367</v>
      </c>
      <c r="L184" s="332"/>
      <c r="M184" s="11"/>
      <c r="N184" s="11" t="s">
        <v>449</v>
      </c>
      <c r="O184" s="14" t="s">
        <v>825</v>
      </c>
      <c r="P184" s="14" t="s">
        <v>977</v>
      </c>
      <c r="Q184" s="255"/>
      <c r="R184" s="269" t="s">
        <v>434</v>
      </c>
      <c r="S184" s="288"/>
      <c r="T184" s="288"/>
      <c r="U184" s="306" t="s">
        <v>490</v>
      </c>
      <c r="V184" s="307"/>
      <c r="W184" s="307"/>
      <c r="X184" s="308"/>
    </row>
    <row r="185" customHeight="true" spans="1:24">
      <c r="A185" s="221"/>
      <c r="B185" s="3">
        <f>B184+1</f>
        <v>33150105203</v>
      </c>
      <c r="C185" s="6">
        <f t="shared" si="8"/>
        <v>11</v>
      </c>
      <c r="D185" s="6" t="str">
        <f t="shared" si="9"/>
        <v>3315</v>
      </c>
      <c r="E185" s="6" t="str">
        <f t="shared" si="10"/>
        <v>331501</v>
      </c>
      <c r="F185" s="6" t="str">
        <f t="shared" si="11"/>
        <v>331501052</v>
      </c>
      <c r="G185" s="11" t="s">
        <v>666</v>
      </c>
      <c r="H185" s="11" t="s">
        <v>626</v>
      </c>
      <c r="I185" s="11" t="s">
        <v>600</v>
      </c>
      <c r="J185" s="11" t="s">
        <v>601</v>
      </c>
      <c r="K185" s="358" t="s">
        <v>370</v>
      </c>
      <c r="L185" s="332"/>
      <c r="M185" s="11"/>
      <c r="N185" s="11" t="s">
        <v>449</v>
      </c>
      <c r="O185" s="14">
        <f>O184*1.3</f>
        <v>6240</v>
      </c>
      <c r="P185" s="14">
        <f>P184*1.3</f>
        <v>5616</v>
      </c>
      <c r="Q185" s="255"/>
      <c r="R185" s="269" t="s">
        <v>434</v>
      </c>
      <c r="S185" s="288"/>
      <c r="T185" s="288"/>
      <c r="U185" s="306"/>
      <c r="V185" s="307"/>
      <c r="W185" s="307"/>
      <c r="X185" s="308"/>
    </row>
    <row r="186" customHeight="true" spans="1:24">
      <c r="A186" s="230" t="s">
        <v>979</v>
      </c>
      <c r="B186" s="222" t="s">
        <v>980</v>
      </c>
      <c r="C186" s="6">
        <f t="shared" si="8"/>
        <v>9</v>
      </c>
      <c r="D186" s="6" t="str">
        <f t="shared" si="9"/>
        <v>3315</v>
      </c>
      <c r="E186" s="6" t="str">
        <f t="shared" si="10"/>
        <v>331505</v>
      </c>
      <c r="F186" s="6" t="str">
        <f t="shared" si="11"/>
        <v>331505021</v>
      </c>
      <c r="G186" s="218" t="s">
        <v>666</v>
      </c>
      <c r="H186" s="218" t="s">
        <v>626</v>
      </c>
      <c r="I186" s="218" t="s">
        <v>600</v>
      </c>
      <c r="J186" s="218" t="s">
        <v>601</v>
      </c>
      <c r="K186" s="267" t="s">
        <v>981</v>
      </c>
      <c r="L186" s="267" t="s">
        <v>982</v>
      </c>
      <c r="M186" s="241"/>
      <c r="N186" s="241" t="s">
        <v>449</v>
      </c>
      <c r="O186" s="233" t="s">
        <v>983</v>
      </c>
      <c r="P186" s="233" t="s">
        <v>984</v>
      </c>
      <c r="Q186" s="267"/>
      <c r="R186" s="329" t="s">
        <v>434</v>
      </c>
      <c r="S186" s="329"/>
      <c r="T186" s="329"/>
      <c r="U186" s="306"/>
      <c r="V186" s="307"/>
      <c r="W186" s="307"/>
      <c r="X186" s="308" t="s">
        <v>985</v>
      </c>
    </row>
    <row r="187" customHeight="true" spans="1:24">
      <c r="A187" s="221"/>
      <c r="B187" s="234" t="s">
        <v>372</v>
      </c>
      <c r="C187" s="6">
        <f t="shared" si="8"/>
        <v>11</v>
      </c>
      <c r="D187" s="6" t="str">
        <f t="shared" si="9"/>
        <v>3315</v>
      </c>
      <c r="E187" s="6" t="str">
        <f t="shared" si="10"/>
        <v>331505</v>
      </c>
      <c r="F187" s="6" t="str">
        <f t="shared" si="11"/>
        <v>331505021</v>
      </c>
      <c r="G187" s="238" t="s">
        <v>666</v>
      </c>
      <c r="H187" s="238" t="s">
        <v>626</v>
      </c>
      <c r="I187" s="238" t="s">
        <v>600</v>
      </c>
      <c r="J187" s="238" t="s">
        <v>601</v>
      </c>
      <c r="K187" s="254" t="s">
        <v>373</v>
      </c>
      <c r="L187" s="254"/>
      <c r="M187" s="238"/>
      <c r="N187" s="238" t="s">
        <v>449</v>
      </c>
      <c r="O187" s="234" t="s">
        <v>983</v>
      </c>
      <c r="P187" s="234" t="s">
        <v>984</v>
      </c>
      <c r="Q187" s="254"/>
      <c r="R187" s="289" t="s">
        <v>434</v>
      </c>
      <c r="S187" s="289"/>
      <c r="T187" s="289"/>
      <c r="U187" s="306"/>
      <c r="V187" s="307"/>
      <c r="W187" s="307"/>
      <c r="X187" s="308"/>
    </row>
    <row r="188" customHeight="true" spans="1:24">
      <c r="A188" s="221"/>
      <c r="B188" s="234" t="s">
        <v>375</v>
      </c>
      <c r="C188" s="6">
        <f t="shared" si="8"/>
        <v>11</v>
      </c>
      <c r="D188" s="6" t="str">
        <f t="shared" si="9"/>
        <v>3315</v>
      </c>
      <c r="E188" s="6" t="str">
        <f t="shared" si="10"/>
        <v>331505</v>
      </c>
      <c r="F188" s="6" t="str">
        <f t="shared" si="11"/>
        <v>331505021</v>
      </c>
      <c r="G188" s="238" t="s">
        <v>666</v>
      </c>
      <c r="H188" s="238" t="s">
        <v>626</v>
      </c>
      <c r="I188" s="238" t="s">
        <v>600</v>
      </c>
      <c r="J188" s="238" t="s">
        <v>601</v>
      </c>
      <c r="K188" s="254" t="s">
        <v>376</v>
      </c>
      <c r="L188" s="254"/>
      <c r="M188" s="238"/>
      <c r="N188" s="238" t="s">
        <v>449</v>
      </c>
      <c r="O188" s="234" t="s">
        <v>986</v>
      </c>
      <c r="P188" s="234" t="s">
        <v>987</v>
      </c>
      <c r="Q188" s="254"/>
      <c r="R188" s="289" t="s">
        <v>434</v>
      </c>
      <c r="S188" s="289"/>
      <c r="T188" s="289"/>
      <c r="U188" s="306"/>
      <c r="V188" s="307"/>
      <c r="W188" s="307"/>
      <c r="X188" s="308"/>
    </row>
    <row r="189" s="204" customFormat="true" customHeight="true" spans="1:24">
      <c r="A189" s="6" t="s">
        <v>988</v>
      </c>
      <c r="B189" s="6" t="s">
        <v>989</v>
      </c>
      <c r="C189" s="6">
        <v>9</v>
      </c>
      <c r="D189" s="6">
        <v>3315</v>
      </c>
      <c r="E189" s="6">
        <v>331507</v>
      </c>
      <c r="F189" s="6" t="s">
        <v>989</v>
      </c>
      <c r="G189" s="6" t="s">
        <v>666</v>
      </c>
      <c r="H189" s="6" t="s">
        <v>626</v>
      </c>
      <c r="I189" s="6" t="s">
        <v>600</v>
      </c>
      <c r="J189" s="6">
        <v>10</v>
      </c>
      <c r="K189" s="359" t="s">
        <v>990</v>
      </c>
      <c r="L189" s="275"/>
      <c r="M189" s="241"/>
      <c r="N189" s="270" t="s">
        <v>449</v>
      </c>
      <c r="O189" s="14">
        <v>3840</v>
      </c>
      <c r="P189" s="14">
        <v>3460</v>
      </c>
      <c r="Q189" s="364"/>
      <c r="R189" s="364"/>
      <c r="S189" s="364"/>
      <c r="T189" s="364"/>
      <c r="U189" s="364"/>
      <c r="V189" s="364"/>
      <c r="W189" s="364"/>
      <c r="X189" s="364"/>
    </row>
    <row r="190" s="205" customFormat="true" customHeight="true" spans="1:24">
      <c r="A190" s="220"/>
      <c r="B190" s="220" t="s">
        <v>384</v>
      </c>
      <c r="C190" s="220">
        <v>11</v>
      </c>
      <c r="D190" s="220">
        <v>3315</v>
      </c>
      <c r="E190" s="220">
        <v>331507</v>
      </c>
      <c r="F190" s="220" t="s">
        <v>989</v>
      </c>
      <c r="G190" s="220" t="s">
        <v>666</v>
      </c>
      <c r="H190" s="220" t="s">
        <v>626</v>
      </c>
      <c r="I190" s="220" t="s">
        <v>600</v>
      </c>
      <c r="J190" s="220" t="s">
        <v>601</v>
      </c>
      <c r="K190" s="360" t="s">
        <v>385</v>
      </c>
      <c r="L190" s="361"/>
      <c r="M190" s="330"/>
      <c r="N190" s="14" t="s">
        <v>449</v>
      </c>
      <c r="O190" s="14">
        <v>4990</v>
      </c>
      <c r="P190" s="14">
        <v>4490</v>
      </c>
      <c r="Q190" s="365"/>
      <c r="R190" s="365"/>
      <c r="S190" s="365"/>
      <c r="T190" s="365"/>
      <c r="U190" s="365"/>
      <c r="V190" s="365"/>
      <c r="W190" s="365"/>
      <c r="X190" s="365"/>
    </row>
    <row r="191" s="204" customFormat="true" customHeight="true" spans="1:24">
      <c r="A191" s="6" t="s">
        <v>991</v>
      </c>
      <c r="B191" s="6" t="s">
        <v>992</v>
      </c>
      <c r="C191" s="6">
        <v>9</v>
      </c>
      <c r="D191" s="6">
        <v>3315</v>
      </c>
      <c r="E191" s="6">
        <v>331507</v>
      </c>
      <c r="F191" s="6" t="s">
        <v>989</v>
      </c>
      <c r="G191" s="6" t="s">
        <v>666</v>
      </c>
      <c r="H191" s="6" t="s">
        <v>626</v>
      </c>
      <c r="I191" s="6" t="s">
        <v>600</v>
      </c>
      <c r="J191" s="6" t="s">
        <v>601</v>
      </c>
      <c r="K191" s="359" t="s">
        <v>993</v>
      </c>
      <c r="L191" s="275"/>
      <c r="M191" s="241"/>
      <c r="N191" s="270" t="s">
        <v>449</v>
      </c>
      <c r="O191" s="14">
        <v>3840</v>
      </c>
      <c r="P191" s="14">
        <v>3460</v>
      </c>
      <c r="Q191" s="364"/>
      <c r="R191" s="364"/>
      <c r="S191" s="364"/>
      <c r="T191" s="364"/>
      <c r="U191" s="364"/>
      <c r="V191" s="364"/>
      <c r="W191" s="364"/>
      <c r="X191" s="364"/>
    </row>
    <row r="192" s="206" customFormat="true" customHeight="true" spans="1:24">
      <c r="A192" s="220"/>
      <c r="B192" s="220" t="s">
        <v>387</v>
      </c>
      <c r="C192" s="220">
        <v>11</v>
      </c>
      <c r="D192" s="220">
        <v>3315</v>
      </c>
      <c r="E192" s="220">
        <v>331507</v>
      </c>
      <c r="F192" s="220" t="s">
        <v>989</v>
      </c>
      <c r="G192" s="220" t="s">
        <v>666</v>
      </c>
      <c r="H192" s="220" t="s">
        <v>626</v>
      </c>
      <c r="I192" s="220" t="s">
        <v>600</v>
      </c>
      <c r="J192" s="220" t="s">
        <v>601</v>
      </c>
      <c r="K192" s="360" t="s">
        <v>388</v>
      </c>
      <c r="L192" s="349"/>
      <c r="M192" s="349"/>
      <c r="N192" s="14" t="s">
        <v>449</v>
      </c>
      <c r="O192" s="14">
        <v>4990</v>
      </c>
      <c r="P192" s="14">
        <v>4490</v>
      </c>
      <c r="Q192" s="349"/>
      <c r="R192" s="349"/>
      <c r="S192" s="349"/>
      <c r="T192" s="349"/>
      <c r="U192" s="342"/>
      <c r="V192" s="342"/>
      <c r="W192" s="342"/>
      <c r="X192" s="293"/>
    </row>
    <row r="193" customHeight="true" spans="1:24">
      <c r="A193" s="221" t="s">
        <v>994</v>
      </c>
      <c r="B193" s="222" t="s">
        <v>995</v>
      </c>
      <c r="C193" s="6">
        <f t="shared" ref="C193:C201" si="15">LEN(B193)</f>
        <v>9</v>
      </c>
      <c r="D193" s="6" t="str">
        <f t="shared" ref="D193:D201" si="16">LEFT(B193,4)</f>
        <v>3316</v>
      </c>
      <c r="E193" s="6" t="str">
        <f t="shared" ref="E193:E201" si="17">LEFT(B193,6)</f>
        <v>331601</v>
      </c>
      <c r="F193" s="6" t="str">
        <f t="shared" ref="F193:F201" si="18">LEFT(B193,9)</f>
        <v>331601005</v>
      </c>
      <c r="G193" s="218" t="s">
        <v>666</v>
      </c>
      <c r="H193" s="218" t="s">
        <v>626</v>
      </c>
      <c r="I193" s="218" t="s">
        <v>600</v>
      </c>
      <c r="J193" s="218" t="s">
        <v>601</v>
      </c>
      <c r="K193" s="250" t="s">
        <v>996</v>
      </c>
      <c r="L193" s="255"/>
      <c r="M193" s="218" t="s">
        <v>997</v>
      </c>
      <c r="N193" s="218" t="s">
        <v>939</v>
      </c>
      <c r="O193" s="218" t="s">
        <v>833</v>
      </c>
      <c r="P193" s="218" t="s">
        <v>834</v>
      </c>
      <c r="Q193" s="250" t="s">
        <v>998</v>
      </c>
      <c r="R193" s="218" t="s">
        <v>434</v>
      </c>
      <c r="S193" s="281"/>
      <c r="T193" s="281"/>
      <c r="U193" s="306" t="s">
        <v>435</v>
      </c>
      <c r="V193" s="307"/>
      <c r="W193" s="307"/>
      <c r="X193" s="376" t="s">
        <v>999</v>
      </c>
    </row>
    <row r="194" customHeight="true" spans="1:24">
      <c r="A194" s="219" t="s">
        <v>1000</v>
      </c>
      <c r="B194" s="233" t="s">
        <v>1001</v>
      </c>
      <c r="C194" s="6">
        <f t="shared" si="15"/>
        <v>11</v>
      </c>
      <c r="D194" s="6" t="str">
        <f t="shared" si="16"/>
        <v>3316</v>
      </c>
      <c r="E194" s="6" t="str">
        <f t="shared" si="17"/>
        <v>331601</v>
      </c>
      <c r="F194" s="6" t="str">
        <f t="shared" si="18"/>
        <v>331601005</v>
      </c>
      <c r="G194" s="241" t="s">
        <v>666</v>
      </c>
      <c r="H194" s="241" t="s">
        <v>626</v>
      </c>
      <c r="I194" s="241" t="s">
        <v>600</v>
      </c>
      <c r="J194" s="241" t="s">
        <v>601</v>
      </c>
      <c r="K194" s="267" t="s">
        <v>1002</v>
      </c>
      <c r="L194" s="267"/>
      <c r="M194" s="241"/>
      <c r="N194" s="241" t="s">
        <v>939</v>
      </c>
      <c r="O194" s="233" t="s">
        <v>1003</v>
      </c>
      <c r="P194" s="233" t="s">
        <v>1004</v>
      </c>
      <c r="Q194" s="254" t="s">
        <v>1005</v>
      </c>
      <c r="R194" s="299" t="s">
        <v>434</v>
      </c>
      <c r="S194" s="281"/>
      <c r="T194" s="281"/>
      <c r="U194" s="306"/>
      <c r="V194" s="307"/>
      <c r="W194" s="307"/>
      <c r="X194" s="376"/>
    </row>
    <row r="195" customHeight="true" spans="1:24">
      <c r="A195" s="219" t="s">
        <v>1006</v>
      </c>
      <c r="B195" s="233" t="s">
        <v>1007</v>
      </c>
      <c r="C195" s="6">
        <f t="shared" si="15"/>
        <v>11</v>
      </c>
      <c r="D195" s="6" t="str">
        <f t="shared" si="16"/>
        <v>3316</v>
      </c>
      <c r="E195" s="6" t="str">
        <f t="shared" si="17"/>
        <v>331601</v>
      </c>
      <c r="F195" s="6" t="str">
        <f t="shared" si="18"/>
        <v>331601005</v>
      </c>
      <c r="G195" s="241" t="s">
        <v>666</v>
      </c>
      <c r="H195" s="241" t="s">
        <v>626</v>
      </c>
      <c r="I195" s="241" t="s">
        <v>600</v>
      </c>
      <c r="J195" s="241" t="s">
        <v>601</v>
      </c>
      <c r="K195" s="267" t="s">
        <v>1008</v>
      </c>
      <c r="L195" s="267"/>
      <c r="M195" s="241"/>
      <c r="N195" s="241" t="s">
        <v>939</v>
      </c>
      <c r="O195" s="233" t="s">
        <v>1009</v>
      </c>
      <c r="P195" s="233" t="s">
        <v>1010</v>
      </c>
      <c r="Q195" s="254" t="s">
        <v>1005</v>
      </c>
      <c r="R195" s="299" t="s">
        <v>434</v>
      </c>
      <c r="S195" s="281"/>
      <c r="T195" s="281"/>
      <c r="U195" s="306"/>
      <c r="V195" s="307"/>
      <c r="W195" s="307"/>
      <c r="X195" s="376"/>
    </row>
    <row r="196" customHeight="true" spans="1:24">
      <c r="A196" s="219" t="s">
        <v>1011</v>
      </c>
      <c r="B196" s="233" t="s">
        <v>1012</v>
      </c>
      <c r="C196" s="6">
        <f t="shared" si="15"/>
        <v>9</v>
      </c>
      <c r="D196" s="6" t="str">
        <f t="shared" si="16"/>
        <v>4300</v>
      </c>
      <c r="E196" s="6" t="str">
        <f t="shared" si="17"/>
        <v>430000</v>
      </c>
      <c r="F196" s="6" t="str">
        <f t="shared" si="18"/>
        <v>430000002</v>
      </c>
      <c r="G196" s="241" t="s">
        <v>437</v>
      </c>
      <c r="H196" s="241" t="s">
        <v>438</v>
      </c>
      <c r="I196" s="241" t="s">
        <v>1013</v>
      </c>
      <c r="J196" s="241" t="s">
        <v>1014</v>
      </c>
      <c r="K196" s="267" t="s">
        <v>1015</v>
      </c>
      <c r="L196" s="267"/>
      <c r="M196" s="241"/>
      <c r="N196" s="241" t="s">
        <v>1016</v>
      </c>
      <c r="O196" s="233" t="s">
        <v>514</v>
      </c>
      <c r="P196" s="233" t="s">
        <v>514</v>
      </c>
      <c r="Q196" s="254" t="s">
        <v>1017</v>
      </c>
      <c r="R196" s="299" t="s">
        <v>434</v>
      </c>
      <c r="S196" s="299"/>
      <c r="T196" s="299"/>
      <c r="X196" s="377" t="s">
        <v>1018</v>
      </c>
    </row>
    <row r="197" customHeight="true" spans="1:24">
      <c r="A197" s="329"/>
      <c r="B197" s="234" t="s">
        <v>402</v>
      </c>
      <c r="C197" s="6">
        <f t="shared" si="15"/>
        <v>11</v>
      </c>
      <c r="D197" s="6" t="str">
        <f t="shared" si="16"/>
        <v>4300</v>
      </c>
      <c r="E197" s="6" t="str">
        <f t="shared" si="17"/>
        <v>430000</v>
      </c>
      <c r="F197" s="6" t="str">
        <f t="shared" si="18"/>
        <v>430000002</v>
      </c>
      <c r="G197" s="238" t="s">
        <v>437</v>
      </c>
      <c r="H197" s="238" t="s">
        <v>438</v>
      </c>
      <c r="I197" s="238" t="s">
        <v>1013</v>
      </c>
      <c r="J197" s="238" t="s">
        <v>1014</v>
      </c>
      <c r="K197" s="254" t="s">
        <v>403</v>
      </c>
      <c r="L197" s="254"/>
      <c r="M197" s="238"/>
      <c r="N197" s="238" t="s">
        <v>1016</v>
      </c>
      <c r="O197" s="234" t="s">
        <v>1019</v>
      </c>
      <c r="P197" s="234" t="s">
        <v>1020</v>
      </c>
      <c r="Q197" s="254" t="s">
        <v>403</v>
      </c>
      <c r="R197" s="289" t="s">
        <v>434</v>
      </c>
      <c r="S197" s="289"/>
      <c r="T197" s="289"/>
      <c r="X197" s="377"/>
    </row>
    <row r="198" customHeight="true" spans="1:24">
      <c r="A198" s="329"/>
      <c r="B198" s="234" t="s">
        <v>1021</v>
      </c>
      <c r="C198" s="6">
        <f t="shared" si="15"/>
        <v>11</v>
      </c>
      <c r="D198" s="6" t="str">
        <f t="shared" si="16"/>
        <v>4300</v>
      </c>
      <c r="E198" s="6" t="str">
        <f t="shared" si="17"/>
        <v>430000</v>
      </c>
      <c r="F198" s="6" t="str">
        <f t="shared" si="18"/>
        <v>430000002</v>
      </c>
      <c r="G198" s="238" t="s">
        <v>437</v>
      </c>
      <c r="H198" s="238" t="s">
        <v>438</v>
      </c>
      <c r="I198" s="238" t="s">
        <v>1013</v>
      </c>
      <c r="J198" s="238" t="s">
        <v>1014</v>
      </c>
      <c r="K198" s="254" t="s">
        <v>400</v>
      </c>
      <c r="L198" s="254"/>
      <c r="M198" s="238"/>
      <c r="N198" s="238" t="s">
        <v>1016</v>
      </c>
      <c r="O198" s="234" t="s">
        <v>1019</v>
      </c>
      <c r="P198" s="234" t="s">
        <v>1020</v>
      </c>
      <c r="Q198" s="254" t="s">
        <v>400</v>
      </c>
      <c r="R198" s="289" t="s">
        <v>434</v>
      </c>
      <c r="S198" s="289"/>
      <c r="T198" s="289"/>
      <c r="X198" s="377"/>
    </row>
    <row r="199" customHeight="true" spans="1:24">
      <c r="A199" s="221" t="s">
        <v>1022</v>
      </c>
      <c r="B199" s="222" t="s">
        <v>1023</v>
      </c>
      <c r="C199" s="6">
        <f t="shared" si="15"/>
        <v>9</v>
      </c>
      <c r="D199" s="6" t="str">
        <f t="shared" si="16"/>
        <v>4600</v>
      </c>
      <c r="E199" s="6" t="str">
        <f t="shared" si="17"/>
        <v>460000</v>
      </c>
      <c r="F199" s="6" t="str">
        <f t="shared" si="18"/>
        <v>460000007</v>
      </c>
      <c r="G199" s="370" t="s">
        <v>666</v>
      </c>
      <c r="H199" s="371" t="s">
        <v>626</v>
      </c>
      <c r="I199" s="370" t="s">
        <v>1013</v>
      </c>
      <c r="J199" s="371" t="s">
        <v>1014</v>
      </c>
      <c r="K199" s="250" t="s">
        <v>1024</v>
      </c>
      <c r="L199" s="250"/>
      <c r="M199" s="218"/>
      <c r="N199" s="218" t="s">
        <v>449</v>
      </c>
      <c r="O199" s="233" t="s">
        <v>742</v>
      </c>
      <c r="P199" s="233" t="s">
        <v>742</v>
      </c>
      <c r="Q199" s="255" t="s">
        <v>1025</v>
      </c>
      <c r="R199" s="221" t="s">
        <v>434</v>
      </c>
      <c r="S199" s="281"/>
      <c r="T199" s="281"/>
      <c r="U199" s="306" t="s">
        <v>469</v>
      </c>
      <c r="V199" s="307"/>
      <c r="W199" s="307"/>
      <c r="X199" s="308" t="s">
        <v>637</v>
      </c>
    </row>
    <row r="200" customHeight="true" spans="1:24">
      <c r="A200" s="221"/>
      <c r="B200" s="234" t="s">
        <v>405</v>
      </c>
      <c r="C200" s="6">
        <f t="shared" si="15"/>
        <v>11</v>
      </c>
      <c r="D200" s="6" t="str">
        <f t="shared" si="16"/>
        <v>4600</v>
      </c>
      <c r="E200" s="6" t="str">
        <f t="shared" si="17"/>
        <v>460000</v>
      </c>
      <c r="F200" s="6" t="str">
        <f t="shared" si="18"/>
        <v>460000007</v>
      </c>
      <c r="G200" s="372" t="s">
        <v>666</v>
      </c>
      <c r="H200" s="373" t="s">
        <v>626</v>
      </c>
      <c r="I200" s="372" t="s">
        <v>1013</v>
      </c>
      <c r="J200" s="373" t="s">
        <v>1014</v>
      </c>
      <c r="K200" s="255" t="s">
        <v>406</v>
      </c>
      <c r="L200" s="255"/>
      <c r="M200" s="11"/>
      <c r="N200" s="11" t="s">
        <v>449</v>
      </c>
      <c r="O200" s="14">
        <v>400</v>
      </c>
      <c r="P200" s="14">
        <v>400</v>
      </c>
      <c r="Q200" s="255"/>
      <c r="R200" s="289" t="s">
        <v>434</v>
      </c>
      <c r="S200" s="281"/>
      <c r="T200" s="281"/>
      <c r="U200" s="306"/>
      <c r="V200" s="307"/>
      <c r="W200" s="307"/>
      <c r="X200" s="308"/>
    </row>
    <row r="201" customHeight="true" spans="1:24">
      <c r="A201" s="329"/>
      <c r="B201" s="234" t="s">
        <v>1026</v>
      </c>
      <c r="C201" s="6">
        <f t="shared" si="15"/>
        <v>11</v>
      </c>
      <c r="D201" s="6" t="str">
        <f t="shared" si="16"/>
        <v>4600</v>
      </c>
      <c r="E201" s="6" t="str">
        <f t="shared" si="17"/>
        <v>460000</v>
      </c>
      <c r="F201" s="6" t="str">
        <f t="shared" si="18"/>
        <v>460000007</v>
      </c>
      <c r="G201" s="374" t="s">
        <v>666</v>
      </c>
      <c r="H201" s="375" t="s">
        <v>626</v>
      </c>
      <c r="I201" s="374" t="s">
        <v>1013</v>
      </c>
      <c r="J201" s="375" t="s">
        <v>1014</v>
      </c>
      <c r="K201" s="255" t="s">
        <v>1027</v>
      </c>
      <c r="L201" s="254"/>
      <c r="M201" s="238"/>
      <c r="N201" s="238" t="s">
        <v>449</v>
      </c>
      <c r="O201" s="225">
        <f>O200*1.3</f>
        <v>520</v>
      </c>
      <c r="P201" s="225">
        <f>P200*1.3</f>
        <v>520</v>
      </c>
      <c r="Q201" s="267"/>
      <c r="R201" s="289" t="s">
        <v>434</v>
      </c>
      <c r="S201" s="299"/>
      <c r="T201" s="299"/>
      <c r="X201" s="308"/>
    </row>
  </sheetData>
  <sheetProtection formatCells="0" insertHyperlinks="0" autoFilter="0"/>
  <mergeCells count="26">
    <mergeCell ref="A2:T2"/>
    <mergeCell ref="S3:T3"/>
    <mergeCell ref="X5:X6"/>
    <mergeCell ref="X7:X10"/>
    <mergeCell ref="X12:X13"/>
    <mergeCell ref="X14:X15"/>
    <mergeCell ref="X46:X50"/>
    <mergeCell ref="X51:X53"/>
    <mergeCell ref="X55:X57"/>
    <mergeCell ref="X58:X59"/>
    <mergeCell ref="X62:X63"/>
    <mergeCell ref="X64:X65"/>
    <mergeCell ref="X66:X67"/>
    <mergeCell ref="X68:X70"/>
    <mergeCell ref="X75:X76"/>
    <mergeCell ref="X77:X79"/>
    <mergeCell ref="X88:X90"/>
    <mergeCell ref="X91:X93"/>
    <mergeCell ref="X140:X142"/>
    <mergeCell ref="X172:X175"/>
    <mergeCell ref="X177:X182"/>
    <mergeCell ref="X183:X185"/>
    <mergeCell ref="X186:X188"/>
    <mergeCell ref="X193:X195"/>
    <mergeCell ref="X196:X198"/>
    <mergeCell ref="X199:X201"/>
  </mergeCells>
  <pageMargins left="0.354166666666667" right="0.118055555555556" top="0.550694444444444" bottom="0.393055555555556" header="0.298611111111111" footer="0.298611111111111"/>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8"/>
  <sheetViews>
    <sheetView zoomScale="90" zoomScaleNormal="90" workbookViewId="0">
      <pane xSplit="1" ySplit="4" topLeftCell="B23" activePane="bottomRight" state="frozen"/>
      <selection/>
      <selection pane="topRight"/>
      <selection pane="bottomLeft"/>
      <selection pane="bottomRight" activeCell="A30" sqref="$A30:$XFD31"/>
    </sheetView>
  </sheetViews>
  <sheetFormatPr defaultColWidth="9" defaultRowHeight="25.05" customHeight="true"/>
  <cols>
    <col min="1" max="1" width="28.6" style="102" customWidth="true"/>
    <col min="2" max="2" width="16.4" style="103" customWidth="true"/>
    <col min="3" max="3" width="13.3" style="104" hidden="true" customWidth="true"/>
    <col min="4" max="4" width="10.7" style="105" hidden="true" customWidth="true"/>
    <col min="5" max="5" width="20.4" style="103" hidden="true" customWidth="true"/>
    <col min="6" max="6" width="7.9" style="103" hidden="true" customWidth="true"/>
    <col min="7" max="7" width="36.9" style="106" customWidth="true"/>
    <col min="8" max="8" width="26.7" style="106" customWidth="true"/>
    <col min="9" max="9" width="20.8" style="106" customWidth="true"/>
    <col min="10" max="10" width="8.9" style="105" customWidth="true"/>
    <col min="11" max="11" width="12.4" style="105" customWidth="true"/>
    <col min="12" max="12" width="15.8" style="105" customWidth="true"/>
    <col min="13" max="13" width="29.9" style="103" customWidth="true"/>
    <col min="14" max="14" width="8.8" style="105" customWidth="true"/>
    <col min="15" max="15" width="7.3" style="103" customWidth="true"/>
    <col min="16" max="16" width="8.3" style="103" customWidth="true"/>
    <col min="17" max="17" width="27.6" style="107" hidden="true" customWidth="true"/>
    <col min="18" max="18" width="31.5" style="103" customWidth="true"/>
    <col min="19" max="16384" width="9" style="108"/>
  </cols>
  <sheetData>
    <row r="1" customHeight="true" spans="1:16">
      <c r="A1" s="109" t="s">
        <v>407</v>
      </c>
      <c r="B1" s="110"/>
      <c r="D1" s="104"/>
      <c r="E1" s="110"/>
      <c r="F1" s="110"/>
      <c r="G1" s="128"/>
      <c r="H1" s="128"/>
      <c r="I1" s="128"/>
      <c r="J1" s="104"/>
      <c r="K1" s="104"/>
      <c r="L1" s="104"/>
      <c r="M1" s="110"/>
      <c r="N1" s="104"/>
      <c r="O1" s="110"/>
      <c r="P1" s="110"/>
    </row>
    <row r="2" customHeight="true" spans="1:16">
      <c r="A2" s="111" t="s">
        <v>408</v>
      </c>
      <c r="B2" s="112"/>
      <c r="C2" s="112"/>
      <c r="D2" s="112"/>
      <c r="E2" s="112"/>
      <c r="F2" s="112"/>
      <c r="G2" s="129"/>
      <c r="H2" s="129"/>
      <c r="I2" s="129"/>
      <c r="J2" s="112"/>
      <c r="K2" s="112"/>
      <c r="L2" s="112"/>
      <c r="M2" s="112"/>
      <c r="N2" s="112"/>
      <c r="O2" s="112"/>
      <c r="P2" s="112"/>
    </row>
    <row r="3" customHeight="true" spans="1:16">
      <c r="A3" s="111"/>
      <c r="B3" s="112"/>
      <c r="C3" s="112"/>
      <c r="D3" s="112"/>
      <c r="E3" s="112"/>
      <c r="F3" s="112"/>
      <c r="G3" s="129"/>
      <c r="H3" s="129"/>
      <c r="I3" s="129"/>
      <c r="J3" s="112"/>
      <c r="K3" s="112"/>
      <c r="L3" s="112"/>
      <c r="M3" s="112"/>
      <c r="N3" s="112"/>
      <c r="O3" s="157" t="s">
        <v>409</v>
      </c>
      <c r="P3" s="158"/>
    </row>
    <row r="4" s="98" customFormat="true" customHeight="true" spans="1:19">
      <c r="A4" s="113" t="s">
        <v>3</v>
      </c>
      <c r="B4" s="113" t="s">
        <v>4</v>
      </c>
      <c r="C4" s="113" t="s">
        <v>414</v>
      </c>
      <c r="D4" s="114" t="s">
        <v>415</v>
      </c>
      <c r="E4" s="114" t="s">
        <v>416</v>
      </c>
      <c r="F4" s="114" t="s">
        <v>417</v>
      </c>
      <c r="G4" s="130" t="s">
        <v>5</v>
      </c>
      <c r="H4" s="130" t="s">
        <v>418</v>
      </c>
      <c r="I4" s="144" t="s">
        <v>419</v>
      </c>
      <c r="J4" s="130" t="s">
        <v>420</v>
      </c>
      <c r="K4" s="145" t="s">
        <v>421</v>
      </c>
      <c r="L4" s="146" t="s">
        <v>422</v>
      </c>
      <c r="M4" s="130" t="s">
        <v>423</v>
      </c>
      <c r="N4" s="113" t="s">
        <v>424</v>
      </c>
      <c r="O4" s="113" t="s">
        <v>425</v>
      </c>
      <c r="P4" s="113" t="s">
        <v>426</v>
      </c>
      <c r="Q4" s="177"/>
      <c r="R4" s="113" t="s">
        <v>1028</v>
      </c>
      <c r="S4" s="177"/>
    </row>
    <row r="5" customHeight="true" spans="1:20">
      <c r="A5" s="115" t="s">
        <v>1029</v>
      </c>
      <c r="B5" s="116" t="s">
        <v>1030</v>
      </c>
      <c r="C5" s="117" t="s">
        <v>437</v>
      </c>
      <c r="D5" s="117" t="s">
        <v>438</v>
      </c>
      <c r="E5" s="117" t="s">
        <v>439</v>
      </c>
      <c r="F5" s="117" t="s">
        <v>440</v>
      </c>
      <c r="G5" s="17" t="s">
        <v>1031</v>
      </c>
      <c r="H5" s="17" t="s">
        <v>1032</v>
      </c>
      <c r="I5" s="17"/>
      <c r="J5" s="147" t="s">
        <v>1033</v>
      </c>
      <c r="K5" s="148" t="s">
        <v>455</v>
      </c>
      <c r="L5" s="148">
        <v>110</v>
      </c>
      <c r="M5" s="159" t="s">
        <v>1034</v>
      </c>
      <c r="N5" s="151" t="s">
        <v>434</v>
      </c>
      <c r="O5" s="160"/>
      <c r="P5" s="161"/>
      <c r="Q5" s="178" t="s">
        <v>469</v>
      </c>
      <c r="R5" s="161"/>
      <c r="S5" s="179"/>
      <c r="T5" s="108" t="s">
        <v>1035</v>
      </c>
    </row>
    <row r="6" customHeight="true" spans="1:20">
      <c r="A6" s="118"/>
      <c r="B6" s="116" t="s">
        <v>1036</v>
      </c>
      <c r="C6" s="117" t="s">
        <v>437</v>
      </c>
      <c r="D6" s="117" t="s">
        <v>438</v>
      </c>
      <c r="E6" s="117" t="s">
        <v>439</v>
      </c>
      <c r="F6" s="117" t="s">
        <v>440</v>
      </c>
      <c r="G6" s="131" t="s">
        <v>1037</v>
      </c>
      <c r="H6" s="132" t="s">
        <v>1038</v>
      </c>
      <c r="I6" s="17"/>
      <c r="J6" s="147" t="s">
        <v>442</v>
      </c>
      <c r="K6" s="148"/>
      <c r="L6" s="148"/>
      <c r="M6" s="17"/>
      <c r="N6" s="162"/>
      <c r="O6" s="163"/>
      <c r="P6" s="161"/>
      <c r="Q6" s="178" t="s">
        <v>490</v>
      </c>
      <c r="R6" s="161"/>
      <c r="S6" s="179"/>
      <c r="T6" s="108" t="s">
        <v>1035</v>
      </c>
    </row>
    <row r="7" customHeight="true" spans="1:19">
      <c r="A7" s="17"/>
      <c r="B7" s="119" t="s">
        <v>428</v>
      </c>
      <c r="C7" s="117"/>
      <c r="D7" s="117"/>
      <c r="E7" s="17"/>
      <c r="F7" s="17"/>
      <c r="G7" s="133" t="s">
        <v>429</v>
      </c>
      <c r="H7" s="133" t="s">
        <v>1039</v>
      </c>
      <c r="I7" s="133" t="s">
        <v>431</v>
      </c>
      <c r="J7" s="149" t="s">
        <v>432</v>
      </c>
      <c r="K7" s="149"/>
      <c r="L7" s="149"/>
      <c r="M7" s="133" t="s">
        <v>1040</v>
      </c>
      <c r="N7" s="151" t="s">
        <v>434</v>
      </c>
      <c r="O7" s="164"/>
      <c r="P7" s="164"/>
      <c r="Q7" s="178" t="s">
        <v>435</v>
      </c>
      <c r="R7" s="161"/>
      <c r="S7" s="179"/>
    </row>
    <row r="8" customHeight="true" spans="1:19">
      <c r="A8" s="115" t="s">
        <v>444</v>
      </c>
      <c r="B8" s="116" t="s">
        <v>445</v>
      </c>
      <c r="C8" s="117" t="s">
        <v>437</v>
      </c>
      <c r="D8" s="117" t="s">
        <v>438</v>
      </c>
      <c r="E8" s="117" t="s">
        <v>439</v>
      </c>
      <c r="F8" s="117" t="s">
        <v>440</v>
      </c>
      <c r="G8" s="17" t="s">
        <v>446</v>
      </c>
      <c r="H8" s="17" t="s">
        <v>447</v>
      </c>
      <c r="I8" s="17" t="s">
        <v>448</v>
      </c>
      <c r="J8" s="147" t="s">
        <v>449</v>
      </c>
      <c r="K8" s="150">
        <v>120</v>
      </c>
      <c r="L8" s="150">
        <v>120</v>
      </c>
      <c r="M8" s="165" t="s">
        <v>450</v>
      </c>
      <c r="N8" s="151" t="s">
        <v>434</v>
      </c>
      <c r="O8" s="166"/>
      <c r="P8" s="166"/>
      <c r="Q8" s="180" t="s">
        <v>451</v>
      </c>
      <c r="R8" s="161"/>
      <c r="S8" s="179"/>
    </row>
    <row r="9" s="99" customFormat="true" customHeight="true" spans="1:19">
      <c r="A9" s="17"/>
      <c r="B9" s="120" t="s">
        <v>464</v>
      </c>
      <c r="C9" s="117"/>
      <c r="D9" s="117"/>
      <c r="E9" s="17"/>
      <c r="F9" s="17"/>
      <c r="G9" s="17" t="s">
        <v>465</v>
      </c>
      <c r="H9" s="134" t="s">
        <v>466</v>
      </c>
      <c r="I9" s="17" t="s">
        <v>467</v>
      </c>
      <c r="J9" s="117"/>
      <c r="K9" s="117"/>
      <c r="L9" s="117"/>
      <c r="M9" s="17" t="s">
        <v>1041</v>
      </c>
      <c r="N9" s="117"/>
      <c r="O9" s="123"/>
      <c r="P9" s="167"/>
      <c r="Q9" s="154" t="s">
        <v>469</v>
      </c>
      <c r="R9" s="181" t="s">
        <v>1042</v>
      </c>
      <c r="S9" s="182"/>
    </row>
    <row r="10" customHeight="true" spans="1:19">
      <c r="A10" s="115" t="s">
        <v>471</v>
      </c>
      <c r="B10" s="116" t="s">
        <v>472</v>
      </c>
      <c r="C10" s="117" t="s">
        <v>473</v>
      </c>
      <c r="D10" s="117" t="s">
        <v>474</v>
      </c>
      <c r="E10" s="117" t="s">
        <v>475</v>
      </c>
      <c r="F10" s="117" t="s">
        <v>476</v>
      </c>
      <c r="G10" s="17" t="s">
        <v>477</v>
      </c>
      <c r="H10" s="17" t="s">
        <v>478</v>
      </c>
      <c r="I10" s="17"/>
      <c r="J10" s="117" t="s">
        <v>479</v>
      </c>
      <c r="K10" s="148" t="s">
        <v>480</v>
      </c>
      <c r="L10" s="148" t="s">
        <v>481</v>
      </c>
      <c r="M10" s="17" t="s">
        <v>1043</v>
      </c>
      <c r="N10" s="151" t="s">
        <v>434</v>
      </c>
      <c r="O10" s="168">
        <v>0.1</v>
      </c>
      <c r="P10" s="161"/>
      <c r="Q10" s="178" t="s">
        <v>469</v>
      </c>
      <c r="R10" s="161"/>
      <c r="S10" s="179"/>
    </row>
    <row r="11" customHeight="true" spans="1:19">
      <c r="A11" s="118"/>
      <c r="B11" s="116" t="s">
        <v>484</v>
      </c>
      <c r="C11" s="117" t="s">
        <v>473</v>
      </c>
      <c r="D11" s="117" t="s">
        <v>474</v>
      </c>
      <c r="E11" s="117" t="s">
        <v>475</v>
      </c>
      <c r="F11" s="117" t="s">
        <v>476</v>
      </c>
      <c r="G11" s="17" t="s">
        <v>485</v>
      </c>
      <c r="H11" s="17" t="s">
        <v>486</v>
      </c>
      <c r="I11" s="17"/>
      <c r="J11" s="117" t="s">
        <v>449</v>
      </c>
      <c r="K11" s="148" t="s">
        <v>487</v>
      </c>
      <c r="L11" s="148" t="s">
        <v>488</v>
      </c>
      <c r="M11" s="17" t="s">
        <v>1044</v>
      </c>
      <c r="N11" s="151" t="s">
        <v>434</v>
      </c>
      <c r="O11" s="168">
        <v>0.2</v>
      </c>
      <c r="P11" s="161"/>
      <c r="Q11" s="178" t="s">
        <v>435</v>
      </c>
      <c r="R11" s="161"/>
      <c r="S11" s="179"/>
    </row>
    <row r="12" s="99" customFormat="true" customHeight="true" spans="1:19">
      <c r="A12" s="121"/>
      <c r="B12" s="116" t="s">
        <v>13</v>
      </c>
      <c r="C12" s="117" t="s">
        <v>473</v>
      </c>
      <c r="D12" s="117">
        <v>5</v>
      </c>
      <c r="E12" s="117" t="s">
        <v>475</v>
      </c>
      <c r="F12" s="117" t="s">
        <v>476</v>
      </c>
      <c r="G12" s="17" t="s">
        <v>14</v>
      </c>
      <c r="H12" s="135"/>
      <c r="I12" s="17"/>
      <c r="J12" s="117" t="s">
        <v>449</v>
      </c>
      <c r="K12" s="148" t="s">
        <v>487</v>
      </c>
      <c r="L12" s="148" t="s">
        <v>488</v>
      </c>
      <c r="M12" s="17"/>
      <c r="N12" s="162"/>
      <c r="O12" s="161"/>
      <c r="P12" s="161"/>
      <c r="Q12" s="183" t="s">
        <v>490</v>
      </c>
      <c r="R12" s="181" t="s">
        <v>1045</v>
      </c>
      <c r="S12" s="182"/>
    </row>
    <row r="13" customHeight="true" spans="1:19">
      <c r="A13" s="115" t="s">
        <v>598</v>
      </c>
      <c r="B13" s="116" t="s">
        <v>599</v>
      </c>
      <c r="C13" s="117" t="s">
        <v>437</v>
      </c>
      <c r="D13" s="117" t="s">
        <v>438</v>
      </c>
      <c r="E13" s="117" t="s">
        <v>600</v>
      </c>
      <c r="F13" s="117" t="s">
        <v>601</v>
      </c>
      <c r="G13" s="17" t="s">
        <v>602</v>
      </c>
      <c r="H13" s="17" t="s">
        <v>603</v>
      </c>
      <c r="I13" s="17" t="s">
        <v>604</v>
      </c>
      <c r="J13" s="117" t="s">
        <v>449</v>
      </c>
      <c r="K13" s="148" t="s">
        <v>605</v>
      </c>
      <c r="L13" s="148" t="s">
        <v>606</v>
      </c>
      <c r="M13" s="17" t="s">
        <v>1046</v>
      </c>
      <c r="N13" s="151" t="s">
        <v>434</v>
      </c>
      <c r="O13" s="160"/>
      <c r="P13" s="161"/>
      <c r="Q13" s="178" t="s">
        <v>435</v>
      </c>
      <c r="R13" s="161"/>
      <c r="S13" s="179"/>
    </row>
    <row r="14" s="99" customFormat="true" customHeight="true" spans="1:19">
      <c r="A14" s="121"/>
      <c r="B14" s="116" t="s">
        <v>1047</v>
      </c>
      <c r="C14" s="117" t="s">
        <v>437</v>
      </c>
      <c r="D14" s="117" t="s">
        <v>438</v>
      </c>
      <c r="E14" s="117" t="s">
        <v>600</v>
      </c>
      <c r="F14" s="117" t="s">
        <v>601</v>
      </c>
      <c r="G14" s="17" t="s">
        <v>106</v>
      </c>
      <c r="H14" s="136"/>
      <c r="I14" s="17"/>
      <c r="J14" s="117" t="s">
        <v>449</v>
      </c>
      <c r="K14" s="148">
        <v>200</v>
      </c>
      <c r="L14" s="148">
        <v>180</v>
      </c>
      <c r="M14" s="17"/>
      <c r="N14" s="153"/>
      <c r="O14" s="161"/>
      <c r="P14" s="161"/>
      <c r="Q14" s="183" t="s">
        <v>490</v>
      </c>
      <c r="R14" s="161"/>
      <c r="S14" s="182"/>
    </row>
    <row r="15" s="99" customFormat="true" customHeight="true" spans="1:19">
      <c r="A15" s="121"/>
      <c r="B15" s="116" t="s">
        <v>105</v>
      </c>
      <c r="C15" s="117" t="s">
        <v>437</v>
      </c>
      <c r="D15" s="117" t="s">
        <v>438</v>
      </c>
      <c r="E15" s="117" t="s">
        <v>600</v>
      </c>
      <c r="F15" s="117" t="s">
        <v>601</v>
      </c>
      <c r="G15" s="17" t="s">
        <v>112</v>
      </c>
      <c r="H15" s="136"/>
      <c r="I15" s="17"/>
      <c r="J15" s="117" t="s">
        <v>449</v>
      </c>
      <c r="K15" s="148">
        <v>200</v>
      </c>
      <c r="L15" s="148">
        <v>180</v>
      </c>
      <c r="M15" s="17"/>
      <c r="N15" s="153"/>
      <c r="O15" s="161"/>
      <c r="P15" s="161"/>
      <c r="Q15" s="183" t="s">
        <v>490</v>
      </c>
      <c r="R15" s="161"/>
      <c r="S15" s="182"/>
    </row>
    <row r="16" customHeight="true" spans="1:19">
      <c r="A16" s="115" t="s">
        <v>609</v>
      </c>
      <c r="B16" s="116" t="s">
        <v>610</v>
      </c>
      <c r="C16" s="117" t="s">
        <v>437</v>
      </c>
      <c r="D16" s="117" t="s">
        <v>438</v>
      </c>
      <c r="E16" s="117" t="s">
        <v>611</v>
      </c>
      <c r="F16" s="117" t="s">
        <v>438</v>
      </c>
      <c r="G16" s="17" t="s">
        <v>612</v>
      </c>
      <c r="H16" s="17" t="s">
        <v>613</v>
      </c>
      <c r="I16" s="17"/>
      <c r="J16" s="117" t="s">
        <v>614</v>
      </c>
      <c r="K16" s="148" t="s">
        <v>525</v>
      </c>
      <c r="L16" s="148" t="s">
        <v>525</v>
      </c>
      <c r="M16" s="17" t="s">
        <v>1048</v>
      </c>
      <c r="N16" s="117"/>
      <c r="O16" s="164"/>
      <c r="P16" s="164"/>
      <c r="Q16" s="178" t="s">
        <v>469</v>
      </c>
      <c r="R16" s="161"/>
      <c r="S16" s="179"/>
    </row>
    <row r="17" customHeight="true" spans="1:19">
      <c r="A17" s="115"/>
      <c r="B17" s="116" t="s">
        <v>117</v>
      </c>
      <c r="C17" s="117"/>
      <c r="D17" s="117"/>
      <c r="E17" s="117"/>
      <c r="F17" s="117"/>
      <c r="G17" s="17" t="s">
        <v>617</v>
      </c>
      <c r="H17" s="17"/>
      <c r="I17" s="17"/>
      <c r="J17" s="117" t="s">
        <v>614</v>
      </c>
      <c r="K17" s="148">
        <v>400</v>
      </c>
      <c r="L17" s="148">
        <v>400</v>
      </c>
      <c r="M17" s="17"/>
      <c r="N17" s="117"/>
      <c r="O17" s="164"/>
      <c r="P17" s="164"/>
      <c r="Q17" s="178" t="s">
        <v>490</v>
      </c>
      <c r="R17" s="161"/>
      <c r="S17" s="179"/>
    </row>
    <row r="18" customHeight="true" spans="1:19">
      <c r="A18" s="115" t="s">
        <v>648</v>
      </c>
      <c r="B18" s="116" t="s">
        <v>649</v>
      </c>
      <c r="C18" s="122" t="s">
        <v>437</v>
      </c>
      <c r="D18" s="122" t="s">
        <v>438</v>
      </c>
      <c r="E18" s="122" t="s">
        <v>611</v>
      </c>
      <c r="F18" s="122" t="s">
        <v>438</v>
      </c>
      <c r="G18" s="132" t="s">
        <v>1049</v>
      </c>
      <c r="H18" s="17" t="s">
        <v>1050</v>
      </c>
      <c r="I18" s="132" t="s">
        <v>652</v>
      </c>
      <c r="J18" s="151" t="s">
        <v>449</v>
      </c>
      <c r="K18" s="152"/>
      <c r="L18" s="152"/>
      <c r="M18" s="139" t="s">
        <v>1051</v>
      </c>
      <c r="N18" s="151"/>
      <c r="O18" s="161"/>
      <c r="P18" s="161"/>
      <c r="Q18" s="178" t="s">
        <v>435</v>
      </c>
      <c r="R18" s="184" t="s">
        <v>1052</v>
      </c>
      <c r="S18" s="179"/>
    </row>
    <row r="19" s="99" customFormat="true" customHeight="true" spans="1:19">
      <c r="A19" s="123"/>
      <c r="B19" s="116" t="s">
        <v>138</v>
      </c>
      <c r="C19" s="122" t="s">
        <v>437</v>
      </c>
      <c r="D19" s="122" t="s">
        <v>438</v>
      </c>
      <c r="E19" s="122" t="s">
        <v>611</v>
      </c>
      <c r="F19" s="122" t="s">
        <v>438</v>
      </c>
      <c r="G19" s="136" t="s">
        <v>655</v>
      </c>
      <c r="H19" s="136" t="s">
        <v>656</v>
      </c>
      <c r="I19" s="136"/>
      <c r="J19" s="153" t="s">
        <v>449</v>
      </c>
      <c r="K19" s="154"/>
      <c r="L19" s="154"/>
      <c r="M19" s="169"/>
      <c r="N19" s="153"/>
      <c r="O19" s="161"/>
      <c r="P19" s="161"/>
      <c r="Q19" s="183"/>
      <c r="R19" s="185" t="s">
        <v>1053</v>
      </c>
      <c r="S19" s="182"/>
    </row>
    <row r="20" customHeight="true" spans="1:19">
      <c r="A20" s="115" t="s">
        <v>676</v>
      </c>
      <c r="B20" s="116" t="s">
        <v>677</v>
      </c>
      <c r="C20" s="117" t="s">
        <v>473</v>
      </c>
      <c r="D20" s="117" t="s">
        <v>474</v>
      </c>
      <c r="E20" s="117" t="s">
        <v>625</v>
      </c>
      <c r="F20" s="117" t="s">
        <v>626</v>
      </c>
      <c r="G20" s="17" t="s">
        <v>678</v>
      </c>
      <c r="H20" s="17" t="s">
        <v>1054</v>
      </c>
      <c r="I20" s="17"/>
      <c r="J20" s="117" t="s">
        <v>449</v>
      </c>
      <c r="K20" s="148" t="s">
        <v>680</v>
      </c>
      <c r="L20" s="148" t="s">
        <v>681</v>
      </c>
      <c r="M20" s="17"/>
      <c r="N20" s="151" t="s">
        <v>434</v>
      </c>
      <c r="O20" s="168">
        <v>0.2</v>
      </c>
      <c r="P20" s="164"/>
      <c r="Q20" s="178" t="s">
        <v>435</v>
      </c>
      <c r="R20" s="161"/>
      <c r="S20" s="179"/>
    </row>
    <row r="21" customHeight="true" spans="1:19">
      <c r="A21" s="115"/>
      <c r="B21" s="116" t="s">
        <v>144</v>
      </c>
      <c r="C21" s="117" t="s">
        <v>473</v>
      </c>
      <c r="D21" s="117" t="s">
        <v>474</v>
      </c>
      <c r="E21" s="117" t="s">
        <v>625</v>
      </c>
      <c r="F21" s="117"/>
      <c r="G21" s="17" t="s">
        <v>145</v>
      </c>
      <c r="H21" s="17"/>
      <c r="I21" s="17"/>
      <c r="J21" s="117" t="s">
        <v>449</v>
      </c>
      <c r="K21" s="148" t="s">
        <v>680</v>
      </c>
      <c r="L21" s="148" t="s">
        <v>681</v>
      </c>
      <c r="M21" s="17"/>
      <c r="N21" s="151" t="s">
        <v>434</v>
      </c>
      <c r="O21" s="168">
        <v>0.2</v>
      </c>
      <c r="P21" s="164"/>
      <c r="Q21" s="178"/>
      <c r="R21" s="161"/>
      <c r="S21" s="179"/>
    </row>
    <row r="22" s="99" customFormat="true" customHeight="true" spans="1:19">
      <c r="A22" s="123" t="s">
        <v>683</v>
      </c>
      <c r="B22" s="116" t="s">
        <v>684</v>
      </c>
      <c r="C22" s="117" t="s">
        <v>437</v>
      </c>
      <c r="D22" s="117" t="s">
        <v>438</v>
      </c>
      <c r="E22" s="117" t="s">
        <v>600</v>
      </c>
      <c r="F22" s="117" t="s">
        <v>601</v>
      </c>
      <c r="G22" s="17" t="s">
        <v>685</v>
      </c>
      <c r="H22" s="17" t="s">
        <v>686</v>
      </c>
      <c r="I22" s="17" t="s">
        <v>687</v>
      </c>
      <c r="J22" s="117" t="s">
        <v>449</v>
      </c>
      <c r="K22" s="148" t="s">
        <v>455</v>
      </c>
      <c r="L22" s="148" t="s">
        <v>547</v>
      </c>
      <c r="M22" s="17" t="s">
        <v>1055</v>
      </c>
      <c r="N22" s="153" t="s">
        <v>434</v>
      </c>
      <c r="O22" s="167"/>
      <c r="P22" s="167"/>
      <c r="Q22" s="154" t="s">
        <v>469</v>
      </c>
      <c r="R22" s="161"/>
      <c r="S22" s="182"/>
    </row>
    <row r="23" s="99" customFormat="true" customHeight="true" spans="1:19">
      <c r="A23" s="17"/>
      <c r="B23" s="116" t="s">
        <v>147</v>
      </c>
      <c r="C23" s="117" t="s">
        <v>437</v>
      </c>
      <c r="D23" s="117" t="s">
        <v>438</v>
      </c>
      <c r="E23" s="117" t="s">
        <v>600</v>
      </c>
      <c r="F23" s="117" t="s">
        <v>601</v>
      </c>
      <c r="G23" s="17" t="s">
        <v>148</v>
      </c>
      <c r="H23" s="17"/>
      <c r="I23" s="17"/>
      <c r="J23" s="117" t="s">
        <v>449</v>
      </c>
      <c r="K23" s="117">
        <v>300</v>
      </c>
      <c r="L23" s="117">
        <v>270</v>
      </c>
      <c r="M23" s="17"/>
      <c r="N23" s="117"/>
      <c r="O23" s="167"/>
      <c r="P23" s="167"/>
      <c r="Q23" s="154" t="s">
        <v>490</v>
      </c>
      <c r="R23" s="161"/>
      <c r="S23" s="182"/>
    </row>
    <row r="24" s="99" customFormat="true" customHeight="true" spans="1:19">
      <c r="A24" s="123" t="s">
        <v>690</v>
      </c>
      <c r="B24" s="116" t="s">
        <v>691</v>
      </c>
      <c r="C24" s="117" t="s">
        <v>473</v>
      </c>
      <c r="D24" s="117" t="s">
        <v>474</v>
      </c>
      <c r="E24" s="117" t="s">
        <v>625</v>
      </c>
      <c r="F24" s="117" t="s">
        <v>626</v>
      </c>
      <c r="G24" s="17" t="s">
        <v>692</v>
      </c>
      <c r="H24" s="17" t="s">
        <v>693</v>
      </c>
      <c r="I24" s="17"/>
      <c r="J24" s="117" t="s">
        <v>449</v>
      </c>
      <c r="K24" s="150">
        <v>100</v>
      </c>
      <c r="L24" s="150">
        <v>90</v>
      </c>
      <c r="M24" s="17"/>
      <c r="N24" s="162"/>
      <c r="O24" s="161"/>
      <c r="P24" s="161"/>
      <c r="Q24" s="183" t="s">
        <v>451</v>
      </c>
      <c r="R24" s="161"/>
      <c r="S24" s="182"/>
    </row>
    <row r="25" customHeight="true" spans="1:19">
      <c r="A25" s="115" t="s">
        <v>709</v>
      </c>
      <c r="B25" s="116" t="s">
        <v>710</v>
      </c>
      <c r="C25" s="117" t="s">
        <v>437</v>
      </c>
      <c r="D25" s="117" t="s">
        <v>438</v>
      </c>
      <c r="E25" s="117" t="s">
        <v>600</v>
      </c>
      <c r="F25" s="117" t="s">
        <v>601</v>
      </c>
      <c r="G25" s="17" t="s">
        <v>711</v>
      </c>
      <c r="H25" s="17"/>
      <c r="I25" s="17"/>
      <c r="J25" s="117" t="s">
        <v>449</v>
      </c>
      <c r="K25" s="148" t="s">
        <v>712</v>
      </c>
      <c r="L25" s="148" t="s">
        <v>713</v>
      </c>
      <c r="M25" s="17" t="s">
        <v>1056</v>
      </c>
      <c r="N25" s="151" t="s">
        <v>434</v>
      </c>
      <c r="O25" s="164"/>
      <c r="P25" s="164"/>
      <c r="Q25" s="178" t="s">
        <v>435</v>
      </c>
      <c r="R25" s="161"/>
      <c r="S25" s="179"/>
    </row>
    <row r="26" customHeight="true" spans="1:19">
      <c r="A26" s="17"/>
      <c r="B26" s="116" t="s">
        <v>159</v>
      </c>
      <c r="C26" s="117" t="s">
        <v>437</v>
      </c>
      <c r="D26" s="117" t="s">
        <v>438</v>
      </c>
      <c r="E26" s="117" t="s">
        <v>600</v>
      </c>
      <c r="F26" s="117" t="s">
        <v>601</v>
      </c>
      <c r="G26" s="17" t="s">
        <v>711</v>
      </c>
      <c r="H26" s="17"/>
      <c r="I26" s="17"/>
      <c r="J26" s="117" t="s">
        <v>449</v>
      </c>
      <c r="K26" s="148">
        <v>80</v>
      </c>
      <c r="L26" s="148">
        <v>72</v>
      </c>
      <c r="M26" s="17" t="s">
        <v>715</v>
      </c>
      <c r="N26" s="117"/>
      <c r="O26" s="164"/>
      <c r="P26" s="164"/>
      <c r="Q26" s="178" t="s">
        <v>490</v>
      </c>
      <c r="R26" s="161"/>
      <c r="S26" s="179"/>
    </row>
    <row r="27" s="99" customFormat="true" customHeight="true" spans="1:19">
      <c r="A27" s="123" t="s">
        <v>716</v>
      </c>
      <c r="B27" s="116" t="s">
        <v>717</v>
      </c>
      <c r="C27" s="117" t="s">
        <v>666</v>
      </c>
      <c r="D27" s="117" t="s">
        <v>626</v>
      </c>
      <c r="E27" s="117" t="s">
        <v>600</v>
      </c>
      <c r="F27" s="117" t="s">
        <v>601</v>
      </c>
      <c r="G27" s="17" t="s">
        <v>718</v>
      </c>
      <c r="H27" s="17"/>
      <c r="I27" s="17"/>
      <c r="J27" s="117" t="s">
        <v>449</v>
      </c>
      <c r="K27" s="148" t="s">
        <v>719</v>
      </c>
      <c r="L27" s="148" t="s">
        <v>720</v>
      </c>
      <c r="M27" s="17" t="s">
        <v>1057</v>
      </c>
      <c r="N27" s="153" t="s">
        <v>434</v>
      </c>
      <c r="O27" s="170">
        <v>0.2</v>
      </c>
      <c r="P27" s="161"/>
      <c r="Q27" s="183" t="s">
        <v>469</v>
      </c>
      <c r="R27" s="186"/>
      <c r="S27" s="182"/>
    </row>
    <row r="28" customHeight="true" spans="1:19">
      <c r="A28" s="118"/>
      <c r="B28" s="116" t="s">
        <v>162</v>
      </c>
      <c r="C28" s="117" t="s">
        <v>666</v>
      </c>
      <c r="D28" s="117" t="s">
        <v>626</v>
      </c>
      <c r="E28" s="117" t="s">
        <v>600</v>
      </c>
      <c r="F28" s="117" t="s">
        <v>601</v>
      </c>
      <c r="G28" s="137" t="s">
        <v>163</v>
      </c>
      <c r="H28" s="132"/>
      <c r="I28" s="17"/>
      <c r="J28" s="117" t="s">
        <v>449</v>
      </c>
      <c r="K28" s="148">
        <v>3560</v>
      </c>
      <c r="L28" s="148">
        <v>3200</v>
      </c>
      <c r="M28" s="17"/>
      <c r="N28" s="162"/>
      <c r="O28" s="160"/>
      <c r="P28" s="161"/>
      <c r="Q28" s="178" t="s">
        <v>490</v>
      </c>
      <c r="R28" s="161"/>
      <c r="S28" s="179"/>
    </row>
    <row r="29" customHeight="true" spans="1:19">
      <c r="A29" s="115" t="s">
        <v>752</v>
      </c>
      <c r="B29" s="116" t="s">
        <v>753</v>
      </c>
      <c r="C29" s="117" t="s">
        <v>666</v>
      </c>
      <c r="D29" s="117" t="s">
        <v>626</v>
      </c>
      <c r="E29" s="117" t="s">
        <v>600</v>
      </c>
      <c r="F29" s="117" t="s">
        <v>601</v>
      </c>
      <c r="G29" s="17" t="s">
        <v>754</v>
      </c>
      <c r="H29" s="17" t="s">
        <v>1058</v>
      </c>
      <c r="I29" s="17" t="s">
        <v>756</v>
      </c>
      <c r="J29" s="117" t="s">
        <v>449</v>
      </c>
      <c r="K29" s="148" t="s">
        <v>757</v>
      </c>
      <c r="L29" s="148" t="s">
        <v>758</v>
      </c>
      <c r="M29" s="17"/>
      <c r="N29" s="151" t="s">
        <v>434</v>
      </c>
      <c r="O29" s="164"/>
      <c r="P29" s="164"/>
      <c r="Q29" s="152" t="s">
        <v>435</v>
      </c>
      <c r="R29" s="161"/>
      <c r="S29" s="179"/>
    </row>
    <row r="30" customHeight="true" spans="1:19">
      <c r="A30" s="115" t="s">
        <v>761</v>
      </c>
      <c r="B30" s="116" t="s">
        <v>762</v>
      </c>
      <c r="C30" s="117" t="s">
        <v>666</v>
      </c>
      <c r="D30" s="117" t="s">
        <v>626</v>
      </c>
      <c r="E30" s="117" t="s">
        <v>600</v>
      </c>
      <c r="F30" s="117" t="s">
        <v>601</v>
      </c>
      <c r="G30" s="17" t="s">
        <v>763</v>
      </c>
      <c r="H30" s="17" t="s">
        <v>764</v>
      </c>
      <c r="I30" s="17" t="s">
        <v>1059</v>
      </c>
      <c r="J30" s="117" t="s">
        <v>449</v>
      </c>
      <c r="K30" s="148" t="s">
        <v>766</v>
      </c>
      <c r="L30" s="148" t="s">
        <v>496</v>
      </c>
      <c r="M30" s="17" t="s">
        <v>1060</v>
      </c>
      <c r="N30" s="151" t="s">
        <v>434</v>
      </c>
      <c r="O30" s="161"/>
      <c r="P30" s="161"/>
      <c r="Q30" s="152" t="s">
        <v>768</v>
      </c>
      <c r="R30" s="161"/>
      <c r="S30" s="179"/>
    </row>
    <row r="31" customHeight="true" spans="1:19">
      <c r="A31" s="115"/>
      <c r="B31" s="116" t="s">
        <v>198</v>
      </c>
      <c r="C31" s="117" t="s">
        <v>666</v>
      </c>
      <c r="D31" s="117" t="s">
        <v>626</v>
      </c>
      <c r="E31" s="117" t="s">
        <v>600</v>
      </c>
      <c r="F31" s="117" t="s">
        <v>601</v>
      </c>
      <c r="G31" s="17" t="s">
        <v>199</v>
      </c>
      <c r="H31" s="138"/>
      <c r="I31" s="17" t="s">
        <v>770</v>
      </c>
      <c r="J31" s="117" t="s">
        <v>449</v>
      </c>
      <c r="K31" s="148" t="s">
        <v>766</v>
      </c>
      <c r="L31" s="148" t="s">
        <v>496</v>
      </c>
      <c r="M31" s="17"/>
      <c r="N31" s="151"/>
      <c r="O31" s="161"/>
      <c r="P31" s="161"/>
      <c r="Q31" s="152"/>
      <c r="R31" s="161"/>
      <c r="S31" s="179"/>
    </row>
    <row r="32" customHeight="true" spans="1:19">
      <c r="A32" s="115" t="s">
        <v>1061</v>
      </c>
      <c r="B32" s="116" t="s">
        <v>813</v>
      </c>
      <c r="C32" s="117" t="s">
        <v>666</v>
      </c>
      <c r="D32" s="117" t="s">
        <v>626</v>
      </c>
      <c r="E32" s="117" t="s">
        <v>600</v>
      </c>
      <c r="F32" s="117" t="s">
        <v>601</v>
      </c>
      <c r="G32" s="17" t="s">
        <v>814</v>
      </c>
      <c r="H32" s="17"/>
      <c r="I32" s="17"/>
      <c r="J32" s="117" t="s">
        <v>449</v>
      </c>
      <c r="K32" s="148" t="s">
        <v>758</v>
      </c>
      <c r="L32" s="148" t="s">
        <v>788</v>
      </c>
      <c r="M32" s="139" t="s">
        <v>1062</v>
      </c>
      <c r="N32" s="151" t="s">
        <v>434</v>
      </c>
      <c r="O32" s="164"/>
      <c r="P32" s="164"/>
      <c r="Q32" s="152" t="s">
        <v>469</v>
      </c>
      <c r="R32" s="161"/>
      <c r="S32" s="179"/>
    </row>
    <row r="33" customHeight="true" spans="1:19">
      <c r="A33" s="17"/>
      <c r="B33" s="116" t="s">
        <v>234</v>
      </c>
      <c r="C33" s="117" t="s">
        <v>666</v>
      </c>
      <c r="D33" s="117" t="s">
        <v>626</v>
      </c>
      <c r="E33" s="117" t="s">
        <v>600</v>
      </c>
      <c r="F33" s="117" t="s">
        <v>601</v>
      </c>
      <c r="G33" s="17" t="s">
        <v>1063</v>
      </c>
      <c r="H33" s="17"/>
      <c r="I33" s="17"/>
      <c r="J33" s="117" t="s">
        <v>449</v>
      </c>
      <c r="K33" s="117">
        <v>800</v>
      </c>
      <c r="L33" s="117">
        <v>720</v>
      </c>
      <c r="M33" s="17"/>
      <c r="N33" s="117"/>
      <c r="O33" s="164"/>
      <c r="P33" s="164"/>
      <c r="Q33" s="178" t="s">
        <v>490</v>
      </c>
      <c r="R33" s="161"/>
      <c r="S33" s="179"/>
    </row>
    <row r="34" customHeight="true" spans="1:19">
      <c r="A34" s="115" t="s">
        <v>630</v>
      </c>
      <c r="B34" s="116" t="s">
        <v>631</v>
      </c>
      <c r="C34" s="117" t="s">
        <v>437</v>
      </c>
      <c r="D34" s="117" t="s">
        <v>438</v>
      </c>
      <c r="E34" s="117" t="s">
        <v>611</v>
      </c>
      <c r="F34" s="117" t="s">
        <v>438</v>
      </c>
      <c r="G34" s="17" t="s">
        <v>632</v>
      </c>
      <c r="H34" s="17" t="s">
        <v>633</v>
      </c>
      <c r="I34" s="17"/>
      <c r="J34" s="117" t="s">
        <v>449</v>
      </c>
      <c r="K34" s="148" t="s">
        <v>634</v>
      </c>
      <c r="L34" s="148" t="s">
        <v>635</v>
      </c>
      <c r="M34" s="17" t="s">
        <v>1064</v>
      </c>
      <c r="N34" s="151" t="s">
        <v>434</v>
      </c>
      <c r="O34" s="164"/>
      <c r="P34" s="164"/>
      <c r="Q34" s="178" t="s">
        <v>469</v>
      </c>
      <c r="R34" s="161"/>
      <c r="S34" s="179"/>
    </row>
    <row r="35" customHeight="true" spans="1:19">
      <c r="A35" s="115" t="s">
        <v>642</v>
      </c>
      <c r="B35" s="116" t="s">
        <v>643</v>
      </c>
      <c r="C35" s="117" t="s">
        <v>437</v>
      </c>
      <c r="D35" s="117" t="s">
        <v>438</v>
      </c>
      <c r="E35" s="117" t="s">
        <v>611</v>
      </c>
      <c r="F35" s="117" t="s">
        <v>438</v>
      </c>
      <c r="G35" s="17" t="s">
        <v>644</v>
      </c>
      <c r="H35" s="17" t="s">
        <v>1065</v>
      </c>
      <c r="I35" s="17" t="s">
        <v>646</v>
      </c>
      <c r="J35" s="117" t="s">
        <v>449</v>
      </c>
      <c r="K35" s="148" t="s">
        <v>647</v>
      </c>
      <c r="L35" s="148" t="s">
        <v>638</v>
      </c>
      <c r="M35" s="17"/>
      <c r="N35" s="151" t="s">
        <v>434</v>
      </c>
      <c r="O35" s="164"/>
      <c r="P35" s="164"/>
      <c r="Q35" s="178" t="s">
        <v>435</v>
      </c>
      <c r="R35" s="161"/>
      <c r="S35" s="179"/>
    </row>
    <row r="36" s="100" customFormat="true" customHeight="true" spans="1:19">
      <c r="A36" s="17" t="s">
        <v>657</v>
      </c>
      <c r="B36" s="17" t="s">
        <v>658</v>
      </c>
      <c r="C36" s="117" t="s">
        <v>437</v>
      </c>
      <c r="D36" s="117" t="s">
        <v>438</v>
      </c>
      <c r="E36" s="117" t="s">
        <v>600</v>
      </c>
      <c r="F36" s="117" t="s">
        <v>601</v>
      </c>
      <c r="G36" s="17" t="s">
        <v>659</v>
      </c>
      <c r="H36" s="17" t="s">
        <v>660</v>
      </c>
      <c r="I36" s="17"/>
      <c r="J36" s="117" t="s">
        <v>449</v>
      </c>
      <c r="K36" s="117" t="s">
        <v>547</v>
      </c>
      <c r="L36" s="117" t="s">
        <v>628</v>
      </c>
      <c r="M36" s="124" t="s">
        <v>1066</v>
      </c>
      <c r="N36" s="117" t="s">
        <v>434</v>
      </c>
      <c r="O36" s="117"/>
      <c r="P36" s="117"/>
      <c r="Q36" s="117"/>
      <c r="R36" s="117"/>
      <c r="S36" s="117"/>
    </row>
    <row r="37" s="101" customFormat="true" customHeight="true" spans="1:19">
      <c r="A37" s="115"/>
      <c r="B37" s="124">
        <v>31060600202</v>
      </c>
      <c r="C37" s="125" t="s">
        <v>437</v>
      </c>
      <c r="D37" s="125" t="s">
        <v>438</v>
      </c>
      <c r="E37" s="125" t="s">
        <v>600</v>
      </c>
      <c r="F37" s="125" t="s">
        <v>601</v>
      </c>
      <c r="G37" s="124" t="s">
        <v>1067</v>
      </c>
      <c r="H37" s="139"/>
      <c r="I37" s="139"/>
      <c r="J37" s="125"/>
      <c r="K37" s="150">
        <f>K36*5</f>
        <v>550</v>
      </c>
      <c r="L37" s="150">
        <f>L36*5</f>
        <v>495</v>
      </c>
      <c r="M37" s="124" t="s">
        <v>663</v>
      </c>
      <c r="N37" s="171" t="s">
        <v>434</v>
      </c>
      <c r="O37" s="164"/>
      <c r="P37" s="164"/>
      <c r="Q37" s="178"/>
      <c r="R37" s="161"/>
      <c r="S37" s="4"/>
    </row>
    <row r="38" s="99" customFormat="true" customHeight="true" spans="1:19">
      <c r="A38" s="123" t="s">
        <v>869</v>
      </c>
      <c r="B38" s="116" t="s">
        <v>870</v>
      </c>
      <c r="C38" s="117" t="s">
        <v>666</v>
      </c>
      <c r="D38" s="117" t="s">
        <v>626</v>
      </c>
      <c r="E38" s="117" t="s">
        <v>600</v>
      </c>
      <c r="F38" s="117" t="s">
        <v>601</v>
      </c>
      <c r="G38" s="17" t="s">
        <v>871</v>
      </c>
      <c r="H38" s="17" t="s">
        <v>1068</v>
      </c>
      <c r="I38" s="17"/>
      <c r="J38" s="117" t="s">
        <v>449</v>
      </c>
      <c r="K38" s="148" t="s">
        <v>873</v>
      </c>
      <c r="L38" s="148" t="s">
        <v>874</v>
      </c>
      <c r="M38" s="139" t="s">
        <v>1069</v>
      </c>
      <c r="N38" s="153" t="s">
        <v>434</v>
      </c>
      <c r="O38" s="172"/>
      <c r="P38" s="173"/>
      <c r="Q38" s="153" t="s">
        <v>876</v>
      </c>
      <c r="R38" s="161"/>
      <c r="S38" s="182"/>
    </row>
    <row r="39" s="99" customFormat="true" customHeight="true" spans="1:19">
      <c r="A39" s="121"/>
      <c r="B39" s="116" t="s">
        <v>273</v>
      </c>
      <c r="C39" s="117" t="s">
        <v>666</v>
      </c>
      <c r="D39" s="117" t="s">
        <v>626</v>
      </c>
      <c r="E39" s="117" t="s">
        <v>600</v>
      </c>
      <c r="F39" s="117" t="s">
        <v>601</v>
      </c>
      <c r="G39" s="17" t="s">
        <v>274</v>
      </c>
      <c r="H39" s="136"/>
      <c r="I39" s="17"/>
      <c r="J39" s="117" t="s">
        <v>449</v>
      </c>
      <c r="K39" s="148">
        <v>6130</v>
      </c>
      <c r="L39" s="148">
        <v>5520</v>
      </c>
      <c r="M39" s="17"/>
      <c r="N39" s="162"/>
      <c r="O39" s="160"/>
      <c r="P39" s="161"/>
      <c r="Q39" s="183" t="s">
        <v>490</v>
      </c>
      <c r="R39" s="161"/>
      <c r="S39" s="182"/>
    </row>
    <row r="40" s="99" customFormat="true" customHeight="true" spans="1:19">
      <c r="A40" s="123" t="s">
        <v>878</v>
      </c>
      <c r="B40" s="116" t="s">
        <v>879</v>
      </c>
      <c r="C40" s="117" t="s">
        <v>666</v>
      </c>
      <c r="D40" s="117" t="s">
        <v>626</v>
      </c>
      <c r="E40" s="117" t="s">
        <v>600</v>
      </c>
      <c r="F40" s="117" t="s">
        <v>601</v>
      </c>
      <c r="G40" s="17" t="s">
        <v>880</v>
      </c>
      <c r="H40" s="17" t="s">
        <v>877</v>
      </c>
      <c r="I40" s="17"/>
      <c r="J40" s="117" t="s">
        <v>449</v>
      </c>
      <c r="K40" s="148" t="s">
        <v>881</v>
      </c>
      <c r="L40" s="148" t="s">
        <v>882</v>
      </c>
      <c r="M40" s="139" t="s">
        <v>1070</v>
      </c>
      <c r="N40" s="153" t="s">
        <v>434</v>
      </c>
      <c r="O40" s="161"/>
      <c r="P40" s="161"/>
      <c r="Q40" s="153" t="s">
        <v>876</v>
      </c>
      <c r="R40" s="161"/>
      <c r="S40" s="182"/>
    </row>
    <row r="41" s="99" customFormat="true" customHeight="true" spans="1:19">
      <c r="A41" s="121"/>
      <c r="B41" s="116" t="s">
        <v>279</v>
      </c>
      <c r="C41" s="117" t="s">
        <v>666</v>
      </c>
      <c r="D41" s="117" t="s">
        <v>626</v>
      </c>
      <c r="E41" s="117" t="s">
        <v>600</v>
      </c>
      <c r="F41" s="117" t="s">
        <v>601</v>
      </c>
      <c r="G41" s="140" t="s">
        <v>280</v>
      </c>
      <c r="H41" s="136"/>
      <c r="I41" s="17"/>
      <c r="J41" s="117" t="s">
        <v>449</v>
      </c>
      <c r="K41" s="148">
        <v>6130</v>
      </c>
      <c r="L41" s="148">
        <v>5520</v>
      </c>
      <c r="M41" s="17"/>
      <c r="N41" s="162"/>
      <c r="O41" s="161"/>
      <c r="P41" s="161"/>
      <c r="Q41" s="154" t="s">
        <v>490</v>
      </c>
      <c r="R41" s="161"/>
      <c r="S41" s="182"/>
    </row>
    <row r="42" customHeight="true" spans="1:19">
      <c r="A42" s="115" t="s">
        <v>884</v>
      </c>
      <c r="B42" s="116" t="s">
        <v>885</v>
      </c>
      <c r="C42" s="117" t="s">
        <v>666</v>
      </c>
      <c r="D42" s="117" t="s">
        <v>626</v>
      </c>
      <c r="E42" s="117" t="s">
        <v>600</v>
      </c>
      <c r="F42" s="117" t="s">
        <v>601</v>
      </c>
      <c r="G42" s="17" t="s">
        <v>886</v>
      </c>
      <c r="H42" s="17" t="s">
        <v>877</v>
      </c>
      <c r="I42" s="17" t="s">
        <v>887</v>
      </c>
      <c r="J42" s="117" t="s">
        <v>449</v>
      </c>
      <c r="K42" s="148" t="s">
        <v>881</v>
      </c>
      <c r="L42" s="148" t="s">
        <v>882</v>
      </c>
      <c r="M42" s="139" t="s">
        <v>1071</v>
      </c>
      <c r="N42" s="151" t="s">
        <v>434</v>
      </c>
      <c r="O42" s="172"/>
      <c r="P42" s="173"/>
      <c r="Q42" s="151" t="s">
        <v>876</v>
      </c>
      <c r="R42" s="161"/>
      <c r="S42" s="179"/>
    </row>
    <row r="43" customHeight="true" spans="1:19">
      <c r="A43" s="118"/>
      <c r="B43" s="116" t="s">
        <v>285</v>
      </c>
      <c r="C43" s="117" t="s">
        <v>666</v>
      </c>
      <c r="D43" s="117" t="s">
        <v>626</v>
      </c>
      <c r="E43" s="117" t="s">
        <v>600</v>
      </c>
      <c r="F43" s="117" t="s">
        <v>601</v>
      </c>
      <c r="G43" s="141" t="s">
        <v>286</v>
      </c>
      <c r="H43" s="132"/>
      <c r="I43" s="17"/>
      <c r="J43" s="117" t="s">
        <v>449</v>
      </c>
      <c r="K43" s="148">
        <v>6130</v>
      </c>
      <c r="L43" s="148">
        <v>5520</v>
      </c>
      <c r="M43" s="17"/>
      <c r="N43" s="174"/>
      <c r="O43" s="172"/>
      <c r="P43" s="173"/>
      <c r="Q43" s="187" t="s">
        <v>490</v>
      </c>
      <c r="R43" s="161"/>
      <c r="S43" s="179"/>
    </row>
    <row r="44" s="99" customFormat="true" customHeight="true" spans="1:19">
      <c r="A44" s="123" t="s">
        <v>889</v>
      </c>
      <c r="B44" s="116" t="s">
        <v>890</v>
      </c>
      <c r="C44" s="117" t="s">
        <v>666</v>
      </c>
      <c r="D44" s="117" t="s">
        <v>626</v>
      </c>
      <c r="E44" s="117" t="s">
        <v>600</v>
      </c>
      <c r="F44" s="117" t="s">
        <v>601</v>
      </c>
      <c r="G44" s="17" t="s">
        <v>891</v>
      </c>
      <c r="H44" s="17" t="s">
        <v>892</v>
      </c>
      <c r="I44" s="17"/>
      <c r="J44" s="117" t="s">
        <v>449</v>
      </c>
      <c r="K44" s="155" t="s">
        <v>881</v>
      </c>
      <c r="L44" s="155" t="s">
        <v>882</v>
      </c>
      <c r="M44" s="139" t="s">
        <v>1072</v>
      </c>
      <c r="N44" s="175" t="s">
        <v>434</v>
      </c>
      <c r="O44" s="172"/>
      <c r="P44" s="173"/>
      <c r="Q44" s="188" t="s">
        <v>894</v>
      </c>
      <c r="R44" s="161"/>
      <c r="S44" s="182"/>
    </row>
    <row r="45" s="99" customFormat="true" customHeight="true" spans="1:19">
      <c r="A45" s="123"/>
      <c r="B45" s="116" t="s">
        <v>890</v>
      </c>
      <c r="C45" s="117" t="s">
        <v>666</v>
      </c>
      <c r="D45" s="117" t="s">
        <v>626</v>
      </c>
      <c r="E45" s="117" t="s">
        <v>600</v>
      </c>
      <c r="F45" s="117" t="s">
        <v>601</v>
      </c>
      <c r="G45" s="17" t="s">
        <v>292</v>
      </c>
      <c r="H45" s="142"/>
      <c r="I45" s="17"/>
      <c r="J45" s="117" t="s">
        <v>449</v>
      </c>
      <c r="K45" s="148">
        <v>6130</v>
      </c>
      <c r="L45" s="148">
        <v>5520</v>
      </c>
      <c r="M45" s="17"/>
      <c r="N45" s="153" t="s">
        <v>434</v>
      </c>
      <c r="O45" s="172"/>
      <c r="P45" s="173"/>
      <c r="Q45" s="188" t="s">
        <v>894</v>
      </c>
      <c r="R45" s="161"/>
      <c r="S45" s="182"/>
    </row>
    <row r="46" s="99" customFormat="true" customHeight="true" spans="1:19">
      <c r="A46" s="123" t="s">
        <v>1073</v>
      </c>
      <c r="B46" s="116" t="s">
        <v>1074</v>
      </c>
      <c r="C46" s="117" t="s">
        <v>666</v>
      </c>
      <c r="D46" s="117" t="s">
        <v>626</v>
      </c>
      <c r="E46" s="117" t="s">
        <v>600</v>
      </c>
      <c r="F46" s="117" t="s">
        <v>601</v>
      </c>
      <c r="G46" s="17" t="s">
        <v>1075</v>
      </c>
      <c r="H46" s="17" t="s">
        <v>1076</v>
      </c>
      <c r="I46" s="17"/>
      <c r="J46" s="117" t="s">
        <v>449</v>
      </c>
      <c r="K46" s="148" t="s">
        <v>1077</v>
      </c>
      <c r="L46" s="148" t="s">
        <v>1078</v>
      </c>
      <c r="M46" s="17"/>
      <c r="N46" s="153" t="s">
        <v>434</v>
      </c>
      <c r="O46" s="172"/>
      <c r="P46" s="173"/>
      <c r="Q46" s="188" t="s">
        <v>435</v>
      </c>
      <c r="R46" s="189" t="s">
        <v>1079</v>
      </c>
      <c r="S46" s="182"/>
    </row>
    <row r="47" s="99" customFormat="true" customHeight="true" spans="1:19">
      <c r="A47" s="123"/>
      <c r="B47" s="116"/>
      <c r="C47" s="117" t="s">
        <v>666</v>
      </c>
      <c r="D47" s="117" t="s">
        <v>626</v>
      </c>
      <c r="E47" s="117" t="s">
        <v>600</v>
      </c>
      <c r="F47" s="117" t="s">
        <v>601</v>
      </c>
      <c r="G47" s="138" t="s">
        <v>1080</v>
      </c>
      <c r="H47" s="17"/>
      <c r="I47" s="17"/>
      <c r="J47" s="117"/>
      <c r="K47" s="148"/>
      <c r="L47" s="148"/>
      <c r="M47" s="17"/>
      <c r="N47" s="153"/>
      <c r="O47" s="172"/>
      <c r="P47" s="173"/>
      <c r="Q47" s="188" t="s">
        <v>490</v>
      </c>
      <c r="R47" s="161"/>
      <c r="S47" s="182"/>
    </row>
    <row r="48" s="99" customFormat="true" customHeight="true" spans="1:19">
      <c r="A48" s="123" t="s">
        <v>895</v>
      </c>
      <c r="B48" s="116" t="s">
        <v>896</v>
      </c>
      <c r="C48" s="117" t="s">
        <v>666</v>
      </c>
      <c r="D48" s="117" t="s">
        <v>626</v>
      </c>
      <c r="E48" s="117" t="s">
        <v>600</v>
      </c>
      <c r="F48" s="117" t="s">
        <v>601</v>
      </c>
      <c r="G48" s="17" t="s">
        <v>897</v>
      </c>
      <c r="H48" s="17" t="s">
        <v>877</v>
      </c>
      <c r="I48" s="17"/>
      <c r="J48" s="117" t="s">
        <v>449</v>
      </c>
      <c r="K48" s="148" t="s">
        <v>898</v>
      </c>
      <c r="L48" s="148" t="s">
        <v>899</v>
      </c>
      <c r="M48" s="139" t="s">
        <v>1081</v>
      </c>
      <c r="N48" s="153" t="s">
        <v>434</v>
      </c>
      <c r="O48" s="172"/>
      <c r="P48" s="173"/>
      <c r="Q48" s="188" t="s">
        <v>435</v>
      </c>
      <c r="R48" s="161"/>
      <c r="S48" s="182"/>
    </row>
    <row r="49" s="99" customFormat="true" customHeight="true" spans="1:19">
      <c r="A49" s="123"/>
      <c r="B49" s="116" t="s">
        <v>297</v>
      </c>
      <c r="C49" s="117" t="s">
        <v>666</v>
      </c>
      <c r="D49" s="117" t="s">
        <v>626</v>
      </c>
      <c r="E49" s="117" t="s">
        <v>600</v>
      </c>
      <c r="F49" s="117" t="s">
        <v>601</v>
      </c>
      <c r="G49" s="17" t="s">
        <v>298</v>
      </c>
      <c r="H49" s="17" t="s">
        <v>877</v>
      </c>
      <c r="I49" s="17"/>
      <c r="J49" s="117" t="s">
        <v>449</v>
      </c>
      <c r="K49" s="148" t="s">
        <v>898</v>
      </c>
      <c r="L49" s="148" t="s">
        <v>899</v>
      </c>
      <c r="M49" s="17"/>
      <c r="N49" s="153"/>
      <c r="O49" s="172"/>
      <c r="P49" s="173"/>
      <c r="Q49" s="188"/>
      <c r="R49" s="161"/>
      <c r="S49" s="182"/>
    </row>
    <row r="50" customHeight="true" spans="1:19">
      <c r="A50" s="115" t="s">
        <v>901</v>
      </c>
      <c r="B50" s="116" t="s">
        <v>902</v>
      </c>
      <c r="C50" s="117" t="s">
        <v>666</v>
      </c>
      <c r="D50" s="117" t="s">
        <v>626</v>
      </c>
      <c r="E50" s="117" t="s">
        <v>600</v>
      </c>
      <c r="F50" s="117" t="s">
        <v>601</v>
      </c>
      <c r="G50" s="17" t="s">
        <v>903</v>
      </c>
      <c r="H50" s="17" t="s">
        <v>904</v>
      </c>
      <c r="I50" s="17" t="s">
        <v>905</v>
      </c>
      <c r="J50" s="117" t="s">
        <v>906</v>
      </c>
      <c r="K50" s="148" t="s">
        <v>757</v>
      </c>
      <c r="L50" s="148" t="s">
        <v>758</v>
      </c>
      <c r="M50" s="17" t="s">
        <v>1082</v>
      </c>
      <c r="N50" s="151" t="s">
        <v>434</v>
      </c>
      <c r="O50" s="160"/>
      <c r="P50" s="161"/>
      <c r="Q50" s="178" t="s">
        <v>469</v>
      </c>
      <c r="R50" s="161"/>
      <c r="S50" s="179"/>
    </row>
    <row r="51" s="99" customFormat="true" customHeight="true" spans="1:19">
      <c r="A51" s="121"/>
      <c r="B51" s="116" t="s">
        <v>303</v>
      </c>
      <c r="C51" s="117" t="s">
        <v>666</v>
      </c>
      <c r="D51" s="117" t="s">
        <v>626</v>
      </c>
      <c r="E51" s="117" t="s">
        <v>600</v>
      </c>
      <c r="F51" s="117" t="s">
        <v>601</v>
      </c>
      <c r="G51" s="137" t="s">
        <v>304</v>
      </c>
      <c r="H51" s="136"/>
      <c r="I51" s="17"/>
      <c r="J51" s="117" t="s">
        <v>906</v>
      </c>
      <c r="K51" s="148">
        <v>2880</v>
      </c>
      <c r="L51" s="148">
        <f>K51*0.9</f>
        <v>2592</v>
      </c>
      <c r="M51" s="17"/>
      <c r="N51" s="162"/>
      <c r="O51" s="160"/>
      <c r="P51" s="161"/>
      <c r="Q51" s="183" t="s">
        <v>490</v>
      </c>
      <c r="R51" s="161"/>
      <c r="S51" s="182"/>
    </row>
    <row r="52" s="99" customFormat="true" customHeight="true" spans="1:19">
      <c r="A52" s="121"/>
      <c r="B52" s="126" t="s">
        <v>909</v>
      </c>
      <c r="C52" s="127" t="s">
        <v>666</v>
      </c>
      <c r="D52" s="127" t="s">
        <v>626</v>
      </c>
      <c r="E52" s="127" t="s">
        <v>600</v>
      </c>
      <c r="F52" s="127" t="s">
        <v>601</v>
      </c>
      <c r="G52" s="143" t="s">
        <v>910</v>
      </c>
      <c r="H52" s="143" t="s">
        <v>911</v>
      </c>
      <c r="I52" s="143"/>
      <c r="J52" s="127" t="s">
        <v>449</v>
      </c>
      <c r="K52" s="156" t="s">
        <v>912</v>
      </c>
      <c r="L52" s="156" t="s">
        <v>913</v>
      </c>
      <c r="M52" s="139" t="s">
        <v>914</v>
      </c>
      <c r="N52" s="176" t="s">
        <v>434</v>
      </c>
      <c r="O52" s="161"/>
      <c r="P52" s="161"/>
      <c r="Q52" s="183"/>
      <c r="R52" s="161"/>
      <c r="S52" s="182"/>
    </row>
    <row r="53" s="99" customFormat="true" customHeight="true" spans="1:19">
      <c r="A53" s="121"/>
      <c r="B53" s="126" t="s">
        <v>315</v>
      </c>
      <c r="C53" s="127" t="s">
        <v>666</v>
      </c>
      <c r="D53" s="127" t="s">
        <v>626</v>
      </c>
      <c r="E53" s="127" t="s">
        <v>600</v>
      </c>
      <c r="F53" s="127" t="s">
        <v>601</v>
      </c>
      <c r="G53" s="143" t="s">
        <v>915</v>
      </c>
      <c r="H53" s="143"/>
      <c r="I53" s="143"/>
      <c r="J53" s="127"/>
      <c r="K53" s="156">
        <f t="shared" ref="K53:K57" si="0">K52+60</f>
        <v>4620</v>
      </c>
      <c r="L53" s="156">
        <f t="shared" ref="L53:L57" si="1">L52+60</f>
        <v>4160</v>
      </c>
      <c r="M53" s="17"/>
      <c r="N53" s="176"/>
      <c r="O53" s="161"/>
      <c r="P53" s="161"/>
      <c r="Q53" s="183"/>
      <c r="R53" s="161"/>
      <c r="S53" s="182"/>
    </row>
    <row r="54" s="99" customFormat="true" customHeight="true" spans="1:19">
      <c r="A54" s="121"/>
      <c r="B54" s="126" t="s">
        <v>917</v>
      </c>
      <c r="C54" s="127" t="s">
        <v>666</v>
      </c>
      <c r="D54" s="127" t="s">
        <v>626</v>
      </c>
      <c r="E54" s="127" t="s">
        <v>600</v>
      </c>
      <c r="F54" s="127" t="s">
        <v>601</v>
      </c>
      <c r="G54" s="143" t="s">
        <v>918</v>
      </c>
      <c r="H54" s="143" t="s">
        <v>919</v>
      </c>
      <c r="I54" s="143"/>
      <c r="J54" s="127" t="s">
        <v>449</v>
      </c>
      <c r="K54" s="156" t="s">
        <v>833</v>
      </c>
      <c r="L54" s="156" t="s">
        <v>834</v>
      </c>
      <c r="M54" s="17" t="s">
        <v>914</v>
      </c>
      <c r="N54" s="176" t="s">
        <v>434</v>
      </c>
      <c r="O54" s="161"/>
      <c r="P54" s="161"/>
      <c r="Q54" s="183"/>
      <c r="R54" s="161"/>
      <c r="S54" s="182"/>
    </row>
    <row r="55" s="99" customFormat="true" customHeight="true" spans="1:19">
      <c r="A55" s="121"/>
      <c r="B55" s="126" t="s">
        <v>318</v>
      </c>
      <c r="C55" s="127" t="s">
        <v>666</v>
      </c>
      <c r="D55" s="127" t="s">
        <v>626</v>
      </c>
      <c r="E55" s="127" t="s">
        <v>600</v>
      </c>
      <c r="F55" s="127" t="s">
        <v>601</v>
      </c>
      <c r="G55" s="143" t="s">
        <v>915</v>
      </c>
      <c r="H55" s="143"/>
      <c r="I55" s="143"/>
      <c r="J55" s="127"/>
      <c r="K55" s="156">
        <f t="shared" si="0"/>
        <v>2940</v>
      </c>
      <c r="L55" s="156">
        <f t="shared" si="1"/>
        <v>2650</v>
      </c>
      <c r="M55" s="17"/>
      <c r="N55" s="176"/>
      <c r="O55" s="161"/>
      <c r="P55" s="161"/>
      <c r="Q55" s="183"/>
      <c r="R55" s="161"/>
      <c r="S55" s="182"/>
    </row>
    <row r="56" s="99" customFormat="true" customHeight="true" spans="1:19">
      <c r="A56" s="121"/>
      <c r="B56" s="126" t="s">
        <v>921</v>
      </c>
      <c r="C56" s="127" t="s">
        <v>666</v>
      </c>
      <c r="D56" s="127" t="s">
        <v>626</v>
      </c>
      <c r="E56" s="127" t="s">
        <v>600</v>
      </c>
      <c r="F56" s="127" t="s">
        <v>601</v>
      </c>
      <c r="G56" s="143" t="s">
        <v>922</v>
      </c>
      <c r="H56" s="143" t="s">
        <v>923</v>
      </c>
      <c r="I56" s="143"/>
      <c r="J56" s="127" t="s">
        <v>449</v>
      </c>
      <c r="K56" s="156" t="s">
        <v>833</v>
      </c>
      <c r="L56" s="156" t="s">
        <v>834</v>
      </c>
      <c r="M56" s="17" t="s">
        <v>914</v>
      </c>
      <c r="N56" s="176" t="s">
        <v>434</v>
      </c>
      <c r="O56" s="161"/>
      <c r="P56" s="161"/>
      <c r="Q56" s="183"/>
      <c r="R56" s="161"/>
      <c r="S56" s="182"/>
    </row>
    <row r="57" s="99" customFormat="true" customHeight="true" spans="1:19">
      <c r="A57" s="121"/>
      <c r="B57" s="126" t="s">
        <v>321</v>
      </c>
      <c r="C57" s="127" t="s">
        <v>666</v>
      </c>
      <c r="D57" s="127" t="s">
        <v>626</v>
      </c>
      <c r="E57" s="127" t="s">
        <v>600</v>
      </c>
      <c r="F57" s="127" t="s">
        <v>601</v>
      </c>
      <c r="G57" s="143" t="s">
        <v>915</v>
      </c>
      <c r="H57" s="143"/>
      <c r="I57" s="143"/>
      <c r="J57" s="127"/>
      <c r="K57" s="156">
        <f t="shared" si="0"/>
        <v>2940</v>
      </c>
      <c r="L57" s="156">
        <f t="shared" si="1"/>
        <v>2650</v>
      </c>
      <c r="M57" s="17"/>
      <c r="N57" s="176"/>
      <c r="O57" s="161"/>
      <c r="P57" s="161"/>
      <c r="Q57" s="183"/>
      <c r="R57" s="161"/>
      <c r="S57" s="182"/>
    </row>
    <row r="58" s="99" customFormat="true" customHeight="true" spans="1:19">
      <c r="A58" s="121"/>
      <c r="B58" s="126" t="s">
        <v>925</v>
      </c>
      <c r="C58" s="127" t="s">
        <v>666</v>
      </c>
      <c r="D58" s="127" t="s">
        <v>626</v>
      </c>
      <c r="E58" s="127" t="s">
        <v>600</v>
      </c>
      <c r="F58" s="127" t="s">
        <v>601</v>
      </c>
      <c r="G58" s="143" t="s">
        <v>926</v>
      </c>
      <c r="H58" s="143" t="s">
        <v>927</v>
      </c>
      <c r="I58" s="143"/>
      <c r="J58" s="127" t="s">
        <v>449</v>
      </c>
      <c r="K58" s="156" t="s">
        <v>928</v>
      </c>
      <c r="L58" s="156" t="s">
        <v>929</v>
      </c>
      <c r="M58" s="17" t="s">
        <v>914</v>
      </c>
      <c r="N58" s="176" t="s">
        <v>434</v>
      </c>
      <c r="O58" s="161"/>
      <c r="P58" s="161"/>
      <c r="Q58" s="183"/>
      <c r="R58" s="161"/>
      <c r="S58" s="182"/>
    </row>
    <row r="59" s="99" customFormat="true" customHeight="true" spans="1:19">
      <c r="A59" s="121"/>
      <c r="B59" s="126" t="s">
        <v>324</v>
      </c>
      <c r="C59" s="127" t="s">
        <v>666</v>
      </c>
      <c r="D59" s="127" t="s">
        <v>626</v>
      </c>
      <c r="E59" s="127" t="s">
        <v>600</v>
      </c>
      <c r="F59" s="127" t="s">
        <v>601</v>
      </c>
      <c r="G59" s="143" t="s">
        <v>915</v>
      </c>
      <c r="H59" s="143"/>
      <c r="I59" s="143"/>
      <c r="J59" s="127"/>
      <c r="K59" s="156">
        <f>K58+60</f>
        <v>5340</v>
      </c>
      <c r="L59" s="156">
        <f>L58+60</f>
        <v>4810</v>
      </c>
      <c r="M59" s="17"/>
      <c r="N59" s="176"/>
      <c r="O59" s="161"/>
      <c r="P59" s="161"/>
      <c r="Q59" s="183"/>
      <c r="R59" s="161"/>
      <c r="S59" s="182"/>
    </row>
    <row r="60" s="99" customFormat="true" customHeight="true" spans="1:19">
      <c r="A60" s="121"/>
      <c r="B60" s="126" t="s">
        <v>931</v>
      </c>
      <c r="C60" s="127" t="s">
        <v>666</v>
      </c>
      <c r="D60" s="127" t="s">
        <v>626</v>
      </c>
      <c r="E60" s="127" t="s">
        <v>600</v>
      </c>
      <c r="F60" s="127" t="s">
        <v>601</v>
      </c>
      <c r="G60" s="143" t="s">
        <v>932</v>
      </c>
      <c r="H60" s="143" t="s">
        <v>933</v>
      </c>
      <c r="I60" s="143"/>
      <c r="J60" s="127" t="s">
        <v>449</v>
      </c>
      <c r="K60" s="156" t="s">
        <v>934</v>
      </c>
      <c r="L60" s="156" t="s">
        <v>935</v>
      </c>
      <c r="M60" s="17" t="s">
        <v>914</v>
      </c>
      <c r="N60" s="176" t="s">
        <v>434</v>
      </c>
      <c r="O60" s="161"/>
      <c r="P60" s="161"/>
      <c r="Q60" s="183"/>
      <c r="R60" s="161"/>
      <c r="S60" s="182"/>
    </row>
    <row r="61" s="99" customFormat="true" customHeight="true" spans="1:19">
      <c r="A61" s="121"/>
      <c r="B61" s="126" t="s">
        <v>327</v>
      </c>
      <c r="C61" s="127" t="s">
        <v>666</v>
      </c>
      <c r="D61" s="127" t="s">
        <v>626</v>
      </c>
      <c r="E61" s="127" t="s">
        <v>600</v>
      </c>
      <c r="F61" s="127" t="s">
        <v>601</v>
      </c>
      <c r="G61" s="143" t="s">
        <v>915</v>
      </c>
      <c r="H61" s="143"/>
      <c r="I61" s="143"/>
      <c r="J61" s="127"/>
      <c r="K61" s="156">
        <f>K60+60</f>
        <v>7560</v>
      </c>
      <c r="L61" s="156">
        <f>L60+60</f>
        <v>6360</v>
      </c>
      <c r="M61" s="17"/>
      <c r="N61" s="176"/>
      <c r="O61" s="161"/>
      <c r="P61" s="161"/>
      <c r="Q61" s="183"/>
      <c r="R61" s="161"/>
      <c r="S61" s="182"/>
    </row>
    <row r="62" customHeight="true" spans="1:19">
      <c r="A62" s="115" t="s">
        <v>936</v>
      </c>
      <c r="B62" s="116" t="s">
        <v>937</v>
      </c>
      <c r="C62" s="117" t="s">
        <v>666</v>
      </c>
      <c r="D62" s="117" t="s">
        <v>626</v>
      </c>
      <c r="E62" s="117" t="s">
        <v>600</v>
      </c>
      <c r="F62" s="117" t="s">
        <v>601</v>
      </c>
      <c r="G62" s="17" t="s">
        <v>938</v>
      </c>
      <c r="H62" s="17"/>
      <c r="I62" s="17"/>
      <c r="J62" s="117" t="s">
        <v>939</v>
      </c>
      <c r="K62" s="148" t="s">
        <v>940</v>
      </c>
      <c r="L62" s="148" t="s">
        <v>941</v>
      </c>
      <c r="M62" s="139" t="s">
        <v>942</v>
      </c>
      <c r="N62" s="151" t="s">
        <v>434</v>
      </c>
      <c r="O62" s="164"/>
      <c r="P62" s="164"/>
      <c r="Q62" s="178" t="s">
        <v>469</v>
      </c>
      <c r="R62" s="161"/>
      <c r="S62" s="179"/>
    </row>
    <row r="63" customHeight="true" spans="1:19">
      <c r="A63" s="17"/>
      <c r="B63" s="116" t="s">
        <v>330</v>
      </c>
      <c r="C63" s="117" t="s">
        <v>666</v>
      </c>
      <c r="D63" s="117" t="s">
        <v>626</v>
      </c>
      <c r="E63" s="117" t="s">
        <v>600</v>
      </c>
      <c r="F63" s="117" t="s">
        <v>601</v>
      </c>
      <c r="G63" s="17" t="s">
        <v>331</v>
      </c>
      <c r="H63" s="17"/>
      <c r="I63" s="17"/>
      <c r="J63" s="117" t="s">
        <v>939</v>
      </c>
      <c r="K63" s="117">
        <v>530</v>
      </c>
      <c r="L63" s="117">
        <v>480</v>
      </c>
      <c r="M63" s="17"/>
      <c r="N63" s="117"/>
      <c r="O63" s="164"/>
      <c r="P63" s="164"/>
      <c r="Q63" s="178" t="s">
        <v>490</v>
      </c>
      <c r="R63" s="161"/>
      <c r="S63" s="179"/>
    </row>
    <row r="64" customHeight="true" spans="1:19">
      <c r="A64" s="115" t="s">
        <v>943</v>
      </c>
      <c r="B64" s="116" t="s">
        <v>944</v>
      </c>
      <c r="C64" s="117" t="s">
        <v>666</v>
      </c>
      <c r="D64" s="117" t="s">
        <v>626</v>
      </c>
      <c r="E64" s="117" t="s">
        <v>600</v>
      </c>
      <c r="F64" s="117" t="s">
        <v>601</v>
      </c>
      <c r="G64" s="17" t="s">
        <v>945</v>
      </c>
      <c r="H64" s="139" t="s">
        <v>946</v>
      </c>
      <c r="I64" s="17"/>
      <c r="J64" s="117" t="s">
        <v>449</v>
      </c>
      <c r="K64" s="148" t="s">
        <v>857</v>
      </c>
      <c r="L64" s="148" t="s">
        <v>947</v>
      </c>
      <c r="M64" s="17" t="s">
        <v>948</v>
      </c>
      <c r="N64" s="151" t="s">
        <v>434</v>
      </c>
      <c r="O64" s="164"/>
      <c r="P64" s="164"/>
      <c r="Q64" s="178" t="s">
        <v>435</v>
      </c>
      <c r="R64" s="181" t="s">
        <v>1083</v>
      </c>
      <c r="S64" s="179"/>
    </row>
    <row r="65" customHeight="true" spans="1:19">
      <c r="A65" s="17"/>
      <c r="B65" s="116" t="s">
        <v>336</v>
      </c>
      <c r="C65" s="117" t="s">
        <v>666</v>
      </c>
      <c r="D65" s="117" t="s">
        <v>626</v>
      </c>
      <c r="E65" s="117" t="s">
        <v>600</v>
      </c>
      <c r="F65" s="117" t="s">
        <v>601</v>
      </c>
      <c r="G65" s="17" t="s">
        <v>1084</v>
      </c>
      <c r="H65" s="17"/>
      <c r="I65" s="17"/>
      <c r="J65" s="117" t="s">
        <v>449</v>
      </c>
      <c r="K65" s="148" t="s">
        <v>857</v>
      </c>
      <c r="L65" s="148" t="s">
        <v>947</v>
      </c>
      <c r="M65" s="17"/>
      <c r="N65" s="117"/>
      <c r="O65" s="164"/>
      <c r="P65" s="164"/>
      <c r="Q65" s="178" t="s">
        <v>490</v>
      </c>
      <c r="R65" s="161"/>
      <c r="S65" s="179"/>
    </row>
    <row r="66" customHeight="true" spans="1:19">
      <c r="A66" s="115" t="s">
        <v>954</v>
      </c>
      <c r="B66" s="116" t="s">
        <v>955</v>
      </c>
      <c r="C66" s="117" t="s">
        <v>666</v>
      </c>
      <c r="D66" s="117" t="s">
        <v>626</v>
      </c>
      <c r="E66" s="117" t="s">
        <v>600</v>
      </c>
      <c r="F66" s="117" t="s">
        <v>601</v>
      </c>
      <c r="G66" s="17" t="s">
        <v>956</v>
      </c>
      <c r="H66" s="17" t="s">
        <v>1085</v>
      </c>
      <c r="I66" s="17"/>
      <c r="J66" s="117" t="s">
        <v>958</v>
      </c>
      <c r="K66" s="148" t="s">
        <v>852</v>
      </c>
      <c r="L66" s="148" t="s">
        <v>959</v>
      </c>
      <c r="M66" s="17" t="s">
        <v>960</v>
      </c>
      <c r="N66" s="151" t="s">
        <v>434</v>
      </c>
      <c r="O66" s="166"/>
      <c r="P66" s="166"/>
      <c r="Q66" s="180" t="s">
        <v>435</v>
      </c>
      <c r="R66" s="161"/>
      <c r="S66" s="179"/>
    </row>
    <row r="67" customHeight="true" spans="1:19">
      <c r="A67" s="118"/>
      <c r="B67" s="116" t="s">
        <v>348</v>
      </c>
      <c r="C67" s="117" t="s">
        <v>666</v>
      </c>
      <c r="D67" s="117" t="s">
        <v>626</v>
      </c>
      <c r="E67" s="117" t="s">
        <v>600</v>
      </c>
      <c r="F67" s="117" t="s">
        <v>601</v>
      </c>
      <c r="G67" s="166" t="s">
        <v>349</v>
      </c>
      <c r="H67" s="132"/>
      <c r="I67" s="17"/>
      <c r="J67" s="117" t="s">
        <v>958</v>
      </c>
      <c r="K67" s="148" t="s">
        <v>852</v>
      </c>
      <c r="L67" s="148" t="s">
        <v>959</v>
      </c>
      <c r="M67" s="17"/>
      <c r="N67" s="162"/>
      <c r="O67" s="161"/>
      <c r="P67" s="161"/>
      <c r="Q67" s="178" t="s">
        <v>490</v>
      </c>
      <c r="R67" s="161"/>
      <c r="S67" s="179"/>
    </row>
    <row r="68" customHeight="true" spans="1:19">
      <c r="A68" s="115" t="s">
        <v>973</v>
      </c>
      <c r="B68" s="116" t="s">
        <v>974</v>
      </c>
      <c r="C68" s="117" t="s">
        <v>666</v>
      </c>
      <c r="D68" s="117" t="s">
        <v>626</v>
      </c>
      <c r="E68" s="117" t="s">
        <v>600</v>
      </c>
      <c r="F68" s="117" t="s">
        <v>601</v>
      </c>
      <c r="G68" s="17" t="s">
        <v>975</v>
      </c>
      <c r="H68" s="17" t="s">
        <v>976</v>
      </c>
      <c r="I68" s="17"/>
      <c r="J68" s="117" t="s">
        <v>449</v>
      </c>
      <c r="K68" s="148" t="s">
        <v>825</v>
      </c>
      <c r="L68" s="148" t="s">
        <v>977</v>
      </c>
      <c r="M68" s="139" t="s">
        <v>1086</v>
      </c>
      <c r="N68" s="151" t="s">
        <v>434</v>
      </c>
      <c r="O68" s="161"/>
      <c r="P68" s="161"/>
      <c r="Q68" s="178" t="s">
        <v>435</v>
      </c>
      <c r="R68" s="161"/>
      <c r="S68" s="179"/>
    </row>
    <row r="69" customHeight="true" spans="1:19">
      <c r="A69" s="118"/>
      <c r="B69" s="116" t="s">
        <v>366</v>
      </c>
      <c r="C69" s="117" t="s">
        <v>666</v>
      </c>
      <c r="D69" s="117" t="s">
        <v>626</v>
      </c>
      <c r="E69" s="117" t="s">
        <v>600</v>
      </c>
      <c r="F69" s="117" t="s">
        <v>601</v>
      </c>
      <c r="G69" s="166" t="s">
        <v>1087</v>
      </c>
      <c r="H69" s="193"/>
      <c r="I69" s="17"/>
      <c r="J69" s="117" t="s">
        <v>449</v>
      </c>
      <c r="K69" s="148" t="s">
        <v>825</v>
      </c>
      <c r="L69" s="148" t="s">
        <v>977</v>
      </c>
      <c r="M69" s="17"/>
      <c r="N69" s="162"/>
      <c r="O69" s="161"/>
      <c r="P69" s="161"/>
      <c r="Q69" s="178" t="s">
        <v>490</v>
      </c>
      <c r="R69" s="161"/>
      <c r="S69" s="179"/>
    </row>
    <row r="70" customHeight="true" spans="1:19">
      <c r="A70" s="115" t="s">
        <v>994</v>
      </c>
      <c r="B70" s="17" t="s">
        <v>995</v>
      </c>
      <c r="C70" s="117" t="s">
        <v>666</v>
      </c>
      <c r="D70" s="117" t="s">
        <v>626</v>
      </c>
      <c r="E70" s="117" t="s">
        <v>600</v>
      </c>
      <c r="F70" s="117" t="s">
        <v>601</v>
      </c>
      <c r="G70" s="17" t="s">
        <v>996</v>
      </c>
      <c r="H70" s="17" t="s">
        <v>1088</v>
      </c>
      <c r="I70" s="17" t="s">
        <v>997</v>
      </c>
      <c r="J70" s="117" t="s">
        <v>939</v>
      </c>
      <c r="K70" s="117" t="s">
        <v>833</v>
      </c>
      <c r="L70" s="117" t="s">
        <v>834</v>
      </c>
      <c r="M70" s="17" t="s">
        <v>1089</v>
      </c>
      <c r="N70" s="117" t="s">
        <v>434</v>
      </c>
      <c r="O70" s="164"/>
      <c r="P70" s="164"/>
      <c r="Q70" s="178" t="s">
        <v>435</v>
      </c>
      <c r="R70" s="161"/>
      <c r="S70" s="179"/>
    </row>
    <row r="71" customHeight="true" spans="1:19">
      <c r="A71" s="17"/>
      <c r="B71" s="17" t="s">
        <v>1090</v>
      </c>
      <c r="C71" s="117" t="s">
        <v>666</v>
      </c>
      <c r="D71" s="117" t="s">
        <v>626</v>
      </c>
      <c r="E71" s="117" t="s">
        <v>600</v>
      </c>
      <c r="F71" s="117" t="s">
        <v>601</v>
      </c>
      <c r="G71" s="17" t="s">
        <v>1091</v>
      </c>
      <c r="H71" s="17"/>
      <c r="I71" s="17"/>
      <c r="J71" s="117" t="s">
        <v>939</v>
      </c>
      <c r="K71" s="117" t="s">
        <v>833</v>
      </c>
      <c r="L71" s="117" t="s">
        <v>834</v>
      </c>
      <c r="M71" s="17"/>
      <c r="N71" s="117"/>
      <c r="O71" s="164"/>
      <c r="P71" s="164"/>
      <c r="Q71" s="178" t="s">
        <v>490</v>
      </c>
      <c r="R71" s="161"/>
      <c r="S71" s="179"/>
    </row>
    <row r="72" customHeight="true" spans="1:19">
      <c r="A72" s="115" t="s">
        <v>1022</v>
      </c>
      <c r="B72" s="116" t="s">
        <v>1023</v>
      </c>
      <c r="C72" s="190" t="s">
        <v>666</v>
      </c>
      <c r="D72" s="191" t="s">
        <v>626</v>
      </c>
      <c r="E72" s="190" t="s">
        <v>1013</v>
      </c>
      <c r="F72" s="191" t="s">
        <v>1014</v>
      </c>
      <c r="G72" s="17" t="s">
        <v>1024</v>
      </c>
      <c r="H72" s="17"/>
      <c r="I72" s="17"/>
      <c r="J72" s="117" t="s">
        <v>449</v>
      </c>
      <c r="K72" s="150">
        <v>600</v>
      </c>
      <c r="L72" s="150">
        <v>600</v>
      </c>
      <c r="M72" s="139" t="s">
        <v>1092</v>
      </c>
      <c r="N72" s="151" t="s">
        <v>434</v>
      </c>
      <c r="O72" s="164"/>
      <c r="P72" s="164"/>
      <c r="Q72" s="178" t="s">
        <v>469</v>
      </c>
      <c r="R72" s="161"/>
      <c r="S72" s="179"/>
    </row>
    <row r="73" customHeight="true" spans="1:19">
      <c r="A73" s="115"/>
      <c r="B73" s="116"/>
      <c r="C73" s="190" t="s">
        <v>666</v>
      </c>
      <c r="D73" s="191" t="s">
        <v>626</v>
      </c>
      <c r="E73" s="190" t="s">
        <v>1013</v>
      </c>
      <c r="F73" s="191" t="s">
        <v>1014</v>
      </c>
      <c r="G73" s="17" t="s">
        <v>406</v>
      </c>
      <c r="H73" s="17"/>
      <c r="I73" s="17"/>
      <c r="J73" s="117" t="s">
        <v>449</v>
      </c>
      <c r="K73" s="150">
        <v>400</v>
      </c>
      <c r="L73" s="150">
        <v>400</v>
      </c>
      <c r="M73" s="139"/>
      <c r="N73" s="151"/>
      <c r="O73" s="164"/>
      <c r="P73" s="164"/>
      <c r="Q73" s="178"/>
      <c r="R73" s="161"/>
      <c r="S73" s="179"/>
    </row>
    <row r="74" customHeight="true" spans="1:19">
      <c r="A74" s="115" t="s">
        <v>1093</v>
      </c>
      <c r="B74" s="17" t="s">
        <v>1094</v>
      </c>
      <c r="C74" s="117" t="s">
        <v>473</v>
      </c>
      <c r="D74" s="117" t="s">
        <v>474</v>
      </c>
      <c r="E74" s="17" t="s">
        <v>475</v>
      </c>
      <c r="F74" s="17" t="s">
        <v>476</v>
      </c>
      <c r="G74" s="139" t="s">
        <v>491</v>
      </c>
      <c r="H74" s="139" t="s">
        <v>492</v>
      </c>
      <c r="I74" s="17" t="s">
        <v>493</v>
      </c>
      <c r="J74" s="117" t="s">
        <v>494</v>
      </c>
      <c r="K74" s="117" t="s">
        <v>495</v>
      </c>
      <c r="L74" s="117" t="s">
        <v>496</v>
      </c>
      <c r="M74" s="17" t="s">
        <v>497</v>
      </c>
      <c r="N74" s="197"/>
      <c r="O74" s="197"/>
      <c r="P74" s="198"/>
      <c r="Q74" s="179"/>
      <c r="R74" s="181" t="s">
        <v>1095</v>
      </c>
      <c r="S74" s="179"/>
    </row>
    <row r="75" customHeight="true" spans="1:19">
      <c r="A75" s="115" t="s">
        <v>1096</v>
      </c>
      <c r="B75" s="17" t="s">
        <v>1097</v>
      </c>
      <c r="C75" s="117" t="s">
        <v>473</v>
      </c>
      <c r="D75" s="117" t="s">
        <v>474</v>
      </c>
      <c r="E75" s="17" t="s">
        <v>475</v>
      </c>
      <c r="F75" s="17" t="s">
        <v>476</v>
      </c>
      <c r="G75" s="139" t="s">
        <v>498</v>
      </c>
      <c r="H75" s="139" t="s">
        <v>492</v>
      </c>
      <c r="I75" s="17" t="s">
        <v>493</v>
      </c>
      <c r="J75" s="117" t="s">
        <v>449</v>
      </c>
      <c r="K75" s="117" t="s">
        <v>499</v>
      </c>
      <c r="L75" s="117" t="s">
        <v>500</v>
      </c>
      <c r="M75" s="17" t="s">
        <v>501</v>
      </c>
      <c r="N75" s="197"/>
      <c r="O75" s="197"/>
      <c r="P75" s="198"/>
      <c r="Q75" s="179"/>
      <c r="R75" s="181" t="s">
        <v>1095</v>
      </c>
      <c r="S75" s="179"/>
    </row>
    <row r="76" customHeight="true" spans="1:19">
      <c r="A76" s="115" t="s">
        <v>1098</v>
      </c>
      <c r="B76" s="17" t="s">
        <v>1099</v>
      </c>
      <c r="C76" s="117" t="s">
        <v>473</v>
      </c>
      <c r="D76" s="117" t="s">
        <v>474</v>
      </c>
      <c r="E76" s="17" t="s">
        <v>475</v>
      </c>
      <c r="F76" s="17" t="s">
        <v>476</v>
      </c>
      <c r="G76" s="139" t="s">
        <v>502</v>
      </c>
      <c r="H76" s="139" t="s">
        <v>492</v>
      </c>
      <c r="I76" s="17" t="s">
        <v>493</v>
      </c>
      <c r="J76" s="117" t="s">
        <v>449</v>
      </c>
      <c r="K76" s="117" t="s">
        <v>503</v>
      </c>
      <c r="L76" s="117" t="s">
        <v>504</v>
      </c>
      <c r="M76" s="17" t="s">
        <v>505</v>
      </c>
      <c r="N76" s="197"/>
      <c r="O76" s="197"/>
      <c r="P76" s="198"/>
      <c r="Q76" s="179"/>
      <c r="R76" s="181" t="s">
        <v>1095</v>
      </c>
      <c r="S76" s="179"/>
    </row>
    <row r="77" customHeight="true" spans="1:19">
      <c r="A77" s="126" t="s">
        <v>979</v>
      </c>
      <c r="B77" s="126" t="s">
        <v>980</v>
      </c>
      <c r="C77" s="117" t="s">
        <v>666</v>
      </c>
      <c r="D77" s="117" t="s">
        <v>626</v>
      </c>
      <c r="E77" s="117" t="s">
        <v>600</v>
      </c>
      <c r="F77" s="117" t="s">
        <v>601</v>
      </c>
      <c r="G77" s="194" t="s">
        <v>981</v>
      </c>
      <c r="H77" s="194" t="s">
        <v>1100</v>
      </c>
      <c r="I77" s="194"/>
      <c r="J77" s="195" t="s">
        <v>449</v>
      </c>
      <c r="K77" s="196" t="s">
        <v>983</v>
      </c>
      <c r="L77" s="196" t="s">
        <v>984</v>
      </c>
      <c r="M77" s="194"/>
      <c r="N77" s="197" t="s">
        <v>434</v>
      </c>
      <c r="O77" s="197"/>
      <c r="P77" s="198"/>
      <c r="Q77" s="143" t="s">
        <v>373</v>
      </c>
      <c r="R77" s="161"/>
      <c r="S77" s="179"/>
    </row>
    <row r="78" customHeight="true" spans="1:19">
      <c r="A78" s="126" t="s">
        <v>630</v>
      </c>
      <c r="B78" s="192" t="s">
        <v>631</v>
      </c>
      <c r="C78" s="127" t="s">
        <v>437</v>
      </c>
      <c r="D78" s="127" t="s">
        <v>438</v>
      </c>
      <c r="E78" s="127" t="s">
        <v>611</v>
      </c>
      <c r="F78" s="127" t="s">
        <v>438</v>
      </c>
      <c r="G78" s="194" t="s">
        <v>632</v>
      </c>
      <c r="H78" s="194" t="s">
        <v>1101</v>
      </c>
      <c r="I78" s="194"/>
      <c r="J78" s="195" t="s">
        <v>449</v>
      </c>
      <c r="K78" s="196" t="s">
        <v>634</v>
      </c>
      <c r="L78" s="196" t="s">
        <v>635</v>
      </c>
      <c r="M78" s="194"/>
      <c r="N78" s="197" t="s">
        <v>434</v>
      </c>
      <c r="O78" s="197"/>
      <c r="P78" s="198"/>
      <c r="Q78" s="178"/>
      <c r="R78" s="161"/>
      <c r="S78" s="179"/>
    </row>
  </sheetData>
  <sheetProtection formatCells="0" insertHyperlinks="0" autoFilter="0"/>
  <mergeCells count="2">
    <mergeCell ref="A2:P2"/>
    <mergeCell ref="O3:P3"/>
  </mergeCells>
  <pageMargins left="0.354166666666667" right="0.118055555555556" top="0.550694444444444" bottom="0.393055555555556" header="0.298611111111111" footer="0.298611111111111"/>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G17" sqref="G17"/>
    </sheetView>
  </sheetViews>
  <sheetFormatPr defaultColWidth="9" defaultRowHeight="25.05" customHeight="true"/>
  <cols>
    <col min="1" max="1" width="9" style="49"/>
    <col min="2" max="2" width="14.5" style="49" customWidth="true"/>
    <col min="3" max="3" width="19.4" style="49" customWidth="true"/>
    <col min="4" max="7" width="9" style="49"/>
    <col min="8" max="8" width="35.8" style="49" customWidth="true"/>
    <col min="9" max="16384" width="9" style="49"/>
  </cols>
  <sheetData>
    <row r="1" customHeight="true" spans="1:17">
      <c r="A1" s="50" t="s">
        <v>2</v>
      </c>
      <c r="B1" s="51" t="s">
        <v>3</v>
      </c>
      <c r="C1" s="52" t="s">
        <v>4</v>
      </c>
      <c r="D1" s="52" t="s">
        <v>414</v>
      </c>
      <c r="E1" s="64" t="s">
        <v>415</v>
      </c>
      <c r="F1" s="64" t="s">
        <v>416</v>
      </c>
      <c r="G1" s="64" t="s">
        <v>417</v>
      </c>
      <c r="H1" s="65" t="s">
        <v>5</v>
      </c>
      <c r="I1" s="65" t="s">
        <v>418</v>
      </c>
      <c r="J1" s="65" t="s">
        <v>419</v>
      </c>
      <c r="K1" s="65" t="s">
        <v>420</v>
      </c>
      <c r="L1" s="72" t="s">
        <v>421</v>
      </c>
      <c r="M1" s="76" t="s">
        <v>422</v>
      </c>
      <c r="N1" s="65" t="s">
        <v>423</v>
      </c>
      <c r="O1" s="52" t="s">
        <v>424</v>
      </c>
      <c r="P1" s="52" t="s">
        <v>425</v>
      </c>
      <c r="Q1" s="52" t="s">
        <v>426</v>
      </c>
    </row>
    <row r="2" customHeight="true" spans="1:17">
      <c r="A2" s="53">
        <v>1</v>
      </c>
      <c r="B2" s="54" t="s">
        <v>516</v>
      </c>
      <c r="C2" s="55" t="s">
        <v>517</v>
      </c>
      <c r="D2" s="15" t="s">
        <v>508</v>
      </c>
      <c r="E2" s="15" t="s">
        <v>509</v>
      </c>
      <c r="F2" s="15" t="s">
        <v>510</v>
      </c>
      <c r="G2" s="15" t="s">
        <v>509</v>
      </c>
      <c r="H2" s="65" t="s">
        <v>29</v>
      </c>
      <c r="I2" s="53" t="s">
        <v>518</v>
      </c>
      <c r="J2" s="73"/>
      <c r="K2" s="15" t="s">
        <v>513</v>
      </c>
      <c r="L2" s="74">
        <v>50</v>
      </c>
      <c r="M2" s="74">
        <v>40</v>
      </c>
      <c r="N2" s="15" t="s">
        <v>1102</v>
      </c>
      <c r="O2" s="85" t="s">
        <v>434</v>
      </c>
      <c r="P2" s="86"/>
      <c r="Q2" s="85"/>
    </row>
    <row r="3" customHeight="true" spans="1:17">
      <c r="A3" s="53">
        <v>2</v>
      </c>
      <c r="B3" s="54"/>
      <c r="C3" s="55" t="s">
        <v>520</v>
      </c>
      <c r="D3" s="15" t="s">
        <v>508</v>
      </c>
      <c r="E3" s="15" t="s">
        <v>509</v>
      </c>
      <c r="F3" s="15" t="s">
        <v>510</v>
      </c>
      <c r="G3" s="15" t="s">
        <v>509</v>
      </c>
      <c r="H3" s="66" t="s">
        <v>32</v>
      </c>
      <c r="I3" s="61"/>
      <c r="J3" s="73"/>
      <c r="K3" s="15" t="s">
        <v>513</v>
      </c>
      <c r="L3" s="74">
        <v>50</v>
      </c>
      <c r="M3" s="74">
        <v>40</v>
      </c>
      <c r="N3" s="87"/>
      <c r="O3" s="85"/>
      <c r="P3" s="86"/>
      <c r="Q3" s="85"/>
    </row>
    <row r="4" customHeight="true" spans="1:17">
      <c r="A4" s="53">
        <v>3</v>
      </c>
      <c r="B4" s="54"/>
      <c r="C4" s="56" t="s">
        <v>531</v>
      </c>
      <c r="D4" s="15" t="s">
        <v>508</v>
      </c>
      <c r="E4" s="15" t="s">
        <v>509</v>
      </c>
      <c r="F4" s="15" t="s">
        <v>510</v>
      </c>
      <c r="G4" s="15" t="s">
        <v>509</v>
      </c>
      <c r="H4" s="65" t="s">
        <v>44</v>
      </c>
      <c r="I4" s="53" t="s">
        <v>532</v>
      </c>
      <c r="J4" s="15"/>
      <c r="K4" s="74" t="s">
        <v>449</v>
      </c>
      <c r="L4" s="74">
        <v>150</v>
      </c>
      <c r="M4" s="74">
        <v>120</v>
      </c>
      <c r="N4" s="76" t="s">
        <v>1103</v>
      </c>
      <c r="O4" s="53" t="s">
        <v>434</v>
      </c>
      <c r="P4" s="53"/>
      <c r="Q4" s="53"/>
    </row>
    <row r="5" customHeight="true" spans="1:17">
      <c r="A5" s="53"/>
      <c r="B5" s="57" t="s">
        <v>548</v>
      </c>
      <c r="C5" s="58" t="s">
        <v>549</v>
      </c>
      <c r="D5" s="15" t="s">
        <v>508</v>
      </c>
      <c r="E5" s="15" t="s">
        <v>509</v>
      </c>
      <c r="F5" s="15" t="s">
        <v>510</v>
      </c>
      <c r="G5" s="15" t="s">
        <v>509</v>
      </c>
      <c r="H5" s="15" t="s">
        <v>550</v>
      </c>
      <c r="I5" s="15"/>
      <c r="J5" s="15"/>
      <c r="K5" s="60" t="s">
        <v>513</v>
      </c>
      <c r="L5" s="75">
        <v>65</v>
      </c>
      <c r="M5" s="75">
        <v>59</v>
      </c>
      <c r="N5" s="65" t="s">
        <v>551</v>
      </c>
      <c r="O5" s="9" t="s">
        <v>434</v>
      </c>
      <c r="P5" s="86"/>
      <c r="Q5" s="85"/>
    </row>
    <row r="6" customHeight="true" spans="1:17">
      <c r="A6" s="53"/>
      <c r="B6" s="54"/>
      <c r="C6" s="59" t="s">
        <v>552</v>
      </c>
      <c r="D6" s="60" t="s">
        <v>508</v>
      </c>
      <c r="E6" s="60" t="s">
        <v>509</v>
      </c>
      <c r="F6" s="60" t="s">
        <v>510</v>
      </c>
      <c r="G6" s="15" t="s">
        <v>509</v>
      </c>
      <c r="H6" s="67" t="s">
        <v>41</v>
      </c>
      <c r="I6" s="53" t="s">
        <v>553</v>
      </c>
      <c r="J6" s="15"/>
      <c r="K6" s="15" t="s">
        <v>513</v>
      </c>
      <c r="L6" s="74">
        <v>140</v>
      </c>
      <c r="M6" s="74">
        <v>126</v>
      </c>
      <c r="N6" s="88"/>
      <c r="O6" s="53" t="s">
        <v>434</v>
      </c>
      <c r="P6" s="86"/>
      <c r="Q6" s="85"/>
    </row>
    <row r="7" customHeight="true" spans="1:17">
      <c r="A7" s="53">
        <v>7</v>
      </c>
      <c r="B7" s="54"/>
      <c r="C7" s="59" t="s">
        <v>540</v>
      </c>
      <c r="D7" s="15" t="s">
        <v>508</v>
      </c>
      <c r="E7" s="15" t="s">
        <v>509</v>
      </c>
      <c r="F7" s="15" t="s">
        <v>510</v>
      </c>
      <c r="G7" s="15" t="s">
        <v>509</v>
      </c>
      <c r="H7" s="15" t="s">
        <v>1104</v>
      </c>
      <c r="I7" s="15" t="s">
        <v>432</v>
      </c>
      <c r="J7" s="15"/>
      <c r="K7" s="15" t="s">
        <v>513</v>
      </c>
      <c r="L7" s="74" t="s">
        <v>542</v>
      </c>
      <c r="M7" s="74" t="s">
        <v>543</v>
      </c>
      <c r="N7" s="15" t="s">
        <v>544</v>
      </c>
      <c r="O7" s="85"/>
      <c r="P7" s="86"/>
      <c r="Q7" s="85"/>
    </row>
    <row r="8" customHeight="true" spans="1:17">
      <c r="A8" s="53">
        <v>8</v>
      </c>
      <c r="B8" s="54"/>
      <c r="C8" s="59" t="s">
        <v>545</v>
      </c>
      <c r="D8" s="15" t="s">
        <v>508</v>
      </c>
      <c r="E8" s="15" t="s">
        <v>509</v>
      </c>
      <c r="F8" s="15" t="s">
        <v>510</v>
      </c>
      <c r="G8" s="15" t="s">
        <v>509</v>
      </c>
      <c r="H8" s="15" t="s">
        <v>1105</v>
      </c>
      <c r="I8" s="15"/>
      <c r="J8" s="15"/>
      <c r="K8" s="15" t="s">
        <v>513</v>
      </c>
      <c r="L8" s="74" t="s">
        <v>547</v>
      </c>
      <c r="M8" s="74" t="s">
        <v>547</v>
      </c>
      <c r="N8" s="15"/>
      <c r="O8" s="85"/>
      <c r="P8" s="85"/>
      <c r="Q8" s="85"/>
    </row>
    <row r="9" customHeight="true" spans="1:17">
      <c r="A9" s="53">
        <v>9</v>
      </c>
      <c r="B9" s="54"/>
      <c r="C9" s="56" t="s">
        <v>554</v>
      </c>
      <c r="D9" s="15" t="s">
        <v>508</v>
      </c>
      <c r="E9" s="15" t="s">
        <v>509</v>
      </c>
      <c r="F9" s="15" t="s">
        <v>510</v>
      </c>
      <c r="G9" s="15" t="s">
        <v>509</v>
      </c>
      <c r="H9" s="65" t="s">
        <v>50</v>
      </c>
      <c r="I9" s="53" t="s">
        <v>535</v>
      </c>
      <c r="J9" s="15"/>
      <c r="K9" s="15" t="s">
        <v>536</v>
      </c>
      <c r="L9" s="53">
        <v>30</v>
      </c>
      <c r="M9" s="74">
        <v>27</v>
      </c>
      <c r="N9" s="65" t="s">
        <v>555</v>
      </c>
      <c r="O9" s="85" t="s">
        <v>434</v>
      </c>
      <c r="P9" s="85"/>
      <c r="Q9" s="85"/>
    </row>
    <row r="10" customHeight="true" spans="1:17">
      <c r="A10" s="53">
        <v>10</v>
      </c>
      <c r="B10" s="54"/>
      <c r="C10" s="56" t="s">
        <v>534</v>
      </c>
      <c r="D10" s="15" t="s">
        <v>508</v>
      </c>
      <c r="E10" s="15" t="s">
        <v>509</v>
      </c>
      <c r="F10" s="15" t="s">
        <v>510</v>
      </c>
      <c r="G10" s="15" t="s">
        <v>509</v>
      </c>
      <c r="H10" s="65" t="s">
        <v>53</v>
      </c>
      <c r="I10" s="53" t="s">
        <v>535</v>
      </c>
      <c r="J10" s="15"/>
      <c r="K10" s="15" t="s">
        <v>536</v>
      </c>
      <c r="L10" s="53">
        <v>30</v>
      </c>
      <c r="M10" s="74">
        <v>27</v>
      </c>
      <c r="N10" s="89"/>
      <c r="O10" s="90" t="s">
        <v>434</v>
      </c>
      <c r="P10" s="90"/>
      <c r="Q10" s="90"/>
    </row>
    <row r="11" customHeight="true" spans="1:17">
      <c r="A11" s="53">
        <v>11</v>
      </c>
      <c r="B11" s="54" t="s">
        <v>506</v>
      </c>
      <c r="C11" s="53" t="s">
        <v>507</v>
      </c>
      <c r="D11" s="53" t="s">
        <v>508</v>
      </c>
      <c r="E11" s="68" t="s">
        <v>509</v>
      </c>
      <c r="F11" s="53" t="s">
        <v>510</v>
      </c>
      <c r="G11" s="68" t="s">
        <v>509</v>
      </c>
      <c r="H11" s="53" t="s">
        <v>511</v>
      </c>
      <c r="I11" s="53" t="s">
        <v>512</v>
      </c>
      <c r="J11" s="53"/>
      <c r="K11" s="53" t="s">
        <v>513</v>
      </c>
      <c r="L11" s="53" t="s">
        <v>514</v>
      </c>
      <c r="M11" s="53"/>
      <c r="N11" s="50" t="s">
        <v>515</v>
      </c>
      <c r="O11" s="53" t="s">
        <v>434</v>
      </c>
      <c r="P11" s="53"/>
      <c r="Q11" s="90"/>
    </row>
    <row r="12" customHeight="true" spans="1:17">
      <c r="A12" s="53">
        <v>12</v>
      </c>
      <c r="B12" s="54"/>
      <c r="C12" s="53">
        <v>25010102301</v>
      </c>
      <c r="D12" s="53" t="s">
        <v>508</v>
      </c>
      <c r="E12" s="68" t="s">
        <v>509</v>
      </c>
      <c r="F12" s="53" t="s">
        <v>510</v>
      </c>
      <c r="G12" s="68" t="s">
        <v>509</v>
      </c>
      <c r="H12" s="53" t="s">
        <v>23</v>
      </c>
      <c r="I12" s="53"/>
      <c r="J12" s="53"/>
      <c r="K12" s="53" t="s">
        <v>449</v>
      </c>
      <c r="L12" s="53">
        <v>10</v>
      </c>
      <c r="M12" s="53"/>
      <c r="N12" s="53"/>
      <c r="O12" s="53"/>
      <c r="P12" s="53"/>
      <c r="Q12" s="90"/>
    </row>
    <row r="13" customHeight="true" spans="1:17">
      <c r="A13" s="53">
        <v>13</v>
      </c>
      <c r="B13" s="54" t="s">
        <v>521</v>
      </c>
      <c r="C13" s="55" t="s">
        <v>522</v>
      </c>
      <c r="D13" s="15" t="s">
        <v>508</v>
      </c>
      <c r="E13" s="15" t="s">
        <v>509</v>
      </c>
      <c r="F13" s="15" t="s">
        <v>510</v>
      </c>
      <c r="G13" s="15" t="s">
        <v>509</v>
      </c>
      <c r="H13" s="15" t="s">
        <v>523</v>
      </c>
      <c r="I13" s="15" t="s">
        <v>1106</v>
      </c>
      <c r="J13" s="15"/>
      <c r="K13" s="15" t="s">
        <v>513</v>
      </c>
      <c r="L13" s="74" t="s">
        <v>525</v>
      </c>
      <c r="M13" s="74" t="s">
        <v>526</v>
      </c>
      <c r="N13" s="65" t="s">
        <v>1107</v>
      </c>
      <c r="O13" s="53" t="s">
        <v>434</v>
      </c>
      <c r="P13" s="91"/>
      <c r="Q13" s="91"/>
    </row>
    <row r="14" customHeight="true" spans="1:17">
      <c r="A14" s="53">
        <v>14</v>
      </c>
      <c r="B14" s="54"/>
      <c r="C14" s="56" t="s">
        <v>537</v>
      </c>
      <c r="D14" s="15" t="s">
        <v>508</v>
      </c>
      <c r="E14" s="15" t="s">
        <v>509</v>
      </c>
      <c r="F14" s="15" t="s">
        <v>510</v>
      </c>
      <c r="G14" s="15" t="s">
        <v>509</v>
      </c>
      <c r="H14" s="65" t="s">
        <v>56</v>
      </c>
      <c r="I14" s="15" t="s">
        <v>1108</v>
      </c>
      <c r="J14" s="15"/>
      <c r="K14" s="15" t="s">
        <v>513</v>
      </c>
      <c r="L14" s="76">
        <v>35</v>
      </c>
      <c r="M14" s="76">
        <v>32</v>
      </c>
      <c r="N14" s="15" t="s">
        <v>539</v>
      </c>
      <c r="O14" s="53" t="s">
        <v>434</v>
      </c>
      <c r="P14" s="91"/>
      <c r="Q14" s="91"/>
    </row>
    <row r="15" customHeight="true" spans="1:17">
      <c r="A15" s="53">
        <v>18</v>
      </c>
      <c r="B15" s="54" t="s">
        <v>583</v>
      </c>
      <c r="C15" s="55" t="s">
        <v>584</v>
      </c>
      <c r="D15" s="15" t="s">
        <v>473</v>
      </c>
      <c r="E15" s="15" t="s">
        <v>474</v>
      </c>
      <c r="F15" s="15" t="s">
        <v>574</v>
      </c>
      <c r="G15" s="15" t="s">
        <v>474</v>
      </c>
      <c r="H15" s="65" t="s">
        <v>585</v>
      </c>
      <c r="I15" s="77" t="s">
        <v>586</v>
      </c>
      <c r="J15" s="15"/>
      <c r="K15" s="15" t="s">
        <v>513</v>
      </c>
      <c r="L15" s="76">
        <v>350</v>
      </c>
      <c r="M15" s="15"/>
      <c r="N15" s="65" t="s">
        <v>587</v>
      </c>
      <c r="O15" s="53"/>
      <c r="P15" s="53"/>
      <c r="Q15" s="53"/>
    </row>
    <row r="16" customHeight="true" spans="1:17">
      <c r="A16" s="53">
        <v>19</v>
      </c>
      <c r="B16" s="54"/>
      <c r="C16" s="55"/>
      <c r="D16" s="15" t="s">
        <v>473</v>
      </c>
      <c r="E16" s="15" t="s">
        <v>474</v>
      </c>
      <c r="F16" s="15" t="s">
        <v>574</v>
      </c>
      <c r="G16" s="15" t="s">
        <v>474</v>
      </c>
      <c r="H16" s="65" t="s">
        <v>588</v>
      </c>
      <c r="I16" s="77"/>
      <c r="J16" s="15"/>
      <c r="K16" s="65" t="s">
        <v>449</v>
      </c>
      <c r="L16" s="76">
        <v>1800</v>
      </c>
      <c r="M16" s="15"/>
      <c r="N16" s="15"/>
      <c r="O16" s="53"/>
      <c r="P16" s="53"/>
      <c r="Q16" s="53"/>
    </row>
    <row r="17" customHeight="true" spans="1:17">
      <c r="A17" s="53">
        <v>21</v>
      </c>
      <c r="B17" s="54" t="s">
        <v>589</v>
      </c>
      <c r="C17" s="56" t="s">
        <v>590</v>
      </c>
      <c r="D17" s="61" t="s">
        <v>473</v>
      </c>
      <c r="E17" s="69" t="s">
        <v>474</v>
      </c>
      <c r="F17" s="61" t="s">
        <v>574</v>
      </c>
      <c r="G17" s="69" t="s">
        <v>474</v>
      </c>
      <c r="H17" s="70" t="s">
        <v>591</v>
      </c>
      <c r="I17" s="78" t="s">
        <v>592</v>
      </c>
      <c r="J17" s="15"/>
      <c r="K17" s="78" t="s">
        <v>513</v>
      </c>
      <c r="L17" s="79">
        <v>1200</v>
      </c>
      <c r="M17" s="79">
        <v>1080</v>
      </c>
      <c r="N17" s="92" t="s">
        <v>593</v>
      </c>
      <c r="O17" s="53"/>
      <c r="P17" s="53"/>
      <c r="Q17" s="53"/>
    </row>
    <row r="18" ht="58.95" customHeight="true" spans="1:17">
      <c r="A18" s="53">
        <v>22</v>
      </c>
      <c r="B18" s="54" t="s">
        <v>572</v>
      </c>
      <c r="C18" s="55" t="s">
        <v>573</v>
      </c>
      <c r="D18" s="15" t="s">
        <v>473</v>
      </c>
      <c r="E18" s="15" t="s">
        <v>474</v>
      </c>
      <c r="F18" s="15" t="s">
        <v>574</v>
      </c>
      <c r="G18" s="15" t="s">
        <v>474</v>
      </c>
      <c r="H18" s="15" t="s">
        <v>575</v>
      </c>
      <c r="I18" s="15" t="s">
        <v>576</v>
      </c>
      <c r="J18" s="15" t="s">
        <v>432</v>
      </c>
      <c r="K18" s="15" t="s">
        <v>577</v>
      </c>
      <c r="L18" s="74" t="s">
        <v>443</v>
      </c>
      <c r="M18" s="74" t="s">
        <v>578</v>
      </c>
      <c r="N18" s="50" t="s">
        <v>579</v>
      </c>
      <c r="O18" s="53" t="s">
        <v>434</v>
      </c>
      <c r="P18" s="90"/>
      <c r="Q18" s="90"/>
    </row>
    <row r="19" customHeight="true" spans="1:17">
      <c r="A19" s="53">
        <v>23</v>
      </c>
      <c r="B19" s="54" t="s">
        <v>580</v>
      </c>
      <c r="C19" s="55" t="s">
        <v>581</v>
      </c>
      <c r="D19" s="15" t="s">
        <v>473</v>
      </c>
      <c r="E19" s="15" t="s">
        <v>474</v>
      </c>
      <c r="F19" s="15" t="s">
        <v>574</v>
      </c>
      <c r="G19" s="15" t="s">
        <v>474</v>
      </c>
      <c r="H19" s="50" t="s">
        <v>582</v>
      </c>
      <c r="I19" s="50" t="s">
        <v>576</v>
      </c>
      <c r="J19" s="53"/>
      <c r="K19" s="15" t="s">
        <v>449</v>
      </c>
      <c r="L19" s="65">
        <v>640</v>
      </c>
      <c r="M19" s="50">
        <v>576</v>
      </c>
      <c r="N19" s="53"/>
      <c r="O19" s="53" t="s">
        <v>434</v>
      </c>
      <c r="P19" s="53"/>
      <c r="Q19" s="53"/>
    </row>
    <row r="20" customHeight="true" spans="1:17">
      <c r="A20" s="53">
        <v>24</v>
      </c>
      <c r="B20" s="57" t="s">
        <v>557</v>
      </c>
      <c r="C20" s="5" t="s">
        <v>558</v>
      </c>
      <c r="D20" s="15" t="s">
        <v>508</v>
      </c>
      <c r="E20" s="15" t="s">
        <v>509</v>
      </c>
      <c r="F20" s="15" t="s">
        <v>510</v>
      </c>
      <c r="G20" s="8" t="s">
        <v>509</v>
      </c>
      <c r="H20" s="15" t="s">
        <v>559</v>
      </c>
      <c r="I20" s="65" t="s">
        <v>560</v>
      </c>
      <c r="J20" s="80"/>
      <c r="K20" s="8" t="s">
        <v>513</v>
      </c>
      <c r="L20" s="81">
        <v>50</v>
      </c>
      <c r="M20" s="81">
        <v>45</v>
      </c>
      <c r="N20" s="92" t="s">
        <v>561</v>
      </c>
      <c r="O20" s="80"/>
      <c r="P20" s="53"/>
      <c r="Q20" s="53"/>
    </row>
    <row r="21" customHeight="true" spans="1:17">
      <c r="A21" s="53">
        <v>25</v>
      </c>
      <c r="B21" s="57" t="s">
        <v>695</v>
      </c>
      <c r="C21" s="5" t="s">
        <v>696</v>
      </c>
      <c r="D21" s="15" t="s">
        <v>437</v>
      </c>
      <c r="E21" s="15" t="s">
        <v>438</v>
      </c>
      <c r="F21" s="15" t="s">
        <v>611</v>
      </c>
      <c r="G21" s="15" t="s">
        <v>438</v>
      </c>
      <c r="H21" s="15" t="s">
        <v>697</v>
      </c>
      <c r="I21" s="65" t="s">
        <v>698</v>
      </c>
      <c r="J21" s="82"/>
      <c r="K21" s="57" t="s">
        <v>449</v>
      </c>
      <c r="L21" s="57" t="s">
        <v>699</v>
      </c>
      <c r="M21" s="93"/>
      <c r="N21" s="94"/>
      <c r="O21" s="82"/>
      <c r="P21" s="95"/>
      <c r="Q21" s="95"/>
    </row>
    <row r="22" customHeight="true" spans="1:17">
      <c r="A22" s="53">
        <v>26</v>
      </c>
      <c r="B22" s="54" t="s">
        <v>704</v>
      </c>
      <c r="C22" s="5" t="s">
        <v>705</v>
      </c>
      <c r="D22" s="15" t="s">
        <v>437</v>
      </c>
      <c r="E22" s="15" t="s">
        <v>438</v>
      </c>
      <c r="F22" s="15" t="s">
        <v>611</v>
      </c>
      <c r="G22" s="15" t="s">
        <v>438</v>
      </c>
      <c r="H22" s="15" t="s">
        <v>706</v>
      </c>
      <c r="I22" s="65" t="s">
        <v>1109</v>
      </c>
      <c r="J22" s="57"/>
      <c r="K22" s="83" t="s">
        <v>449</v>
      </c>
      <c r="L22" s="57" t="s">
        <v>699</v>
      </c>
      <c r="M22" s="57"/>
      <c r="N22" s="83" t="s">
        <v>708</v>
      </c>
      <c r="O22" s="57"/>
      <c r="P22" s="57"/>
      <c r="Q22" s="57"/>
    </row>
    <row r="23" customHeight="true" spans="1:17">
      <c r="A23" s="53">
        <v>27</v>
      </c>
      <c r="B23" s="57" t="s">
        <v>700</v>
      </c>
      <c r="C23" s="5" t="s">
        <v>701</v>
      </c>
      <c r="D23" s="15" t="s">
        <v>437</v>
      </c>
      <c r="E23" s="15" t="s">
        <v>438</v>
      </c>
      <c r="F23" s="15" t="s">
        <v>611</v>
      </c>
      <c r="G23" s="15" t="s">
        <v>438</v>
      </c>
      <c r="H23" s="15" t="s">
        <v>702</v>
      </c>
      <c r="I23" s="84" t="s">
        <v>703</v>
      </c>
      <c r="J23" s="80"/>
      <c r="K23" s="57" t="s">
        <v>449</v>
      </c>
      <c r="L23" s="57" t="s">
        <v>699</v>
      </c>
      <c r="M23" s="96"/>
      <c r="N23" s="80"/>
      <c r="O23" s="80"/>
      <c r="P23" s="80"/>
      <c r="Q23" s="80"/>
    </row>
    <row r="24" customHeight="true" spans="1:17">
      <c r="A24" s="53">
        <v>28</v>
      </c>
      <c r="B24" s="57" t="s">
        <v>566</v>
      </c>
      <c r="C24" s="5" t="s">
        <v>567</v>
      </c>
      <c r="D24" s="8" t="s">
        <v>508</v>
      </c>
      <c r="E24" s="8" t="s">
        <v>509</v>
      </c>
      <c r="F24" s="8" t="s">
        <v>510</v>
      </c>
      <c r="G24" s="8" t="s">
        <v>509</v>
      </c>
      <c r="H24" s="15" t="s">
        <v>568</v>
      </c>
      <c r="I24" s="84"/>
      <c r="J24" s="80"/>
      <c r="K24" s="8" t="s">
        <v>513</v>
      </c>
      <c r="L24" s="81">
        <v>60</v>
      </c>
      <c r="M24" s="81">
        <v>54</v>
      </c>
      <c r="N24" s="84" t="s">
        <v>1110</v>
      </c>
      <c r="O24" s="80"/>
      <c r="P24" s="80"/>
      <c r="Q24" s="80"/>
    </row>
    <row r="25" customHeight="true" spans="1:17">
      <c r="A25" s="53">
        <v>28</v>
      </c>
      <c r="B25" s="57"/>
      <c r="C25" s="5"/>
      <c r="D25" s="8" t="s">
        <v>508</v>
      </c>
      <c r="E25" s="8" t="s">
        <v>509</v>
      </c>
      <c r="F25" s="8" t="s">
        <v>510</v>
      </c>
      <c r="G25" s="8" t="s">
        <v>509</v>
      </c>
      <c r="H25" s="71" t="s">
        <v>570</v>
      </c>
      <c r="I25" s="84" t="s">
        <v>571</v>
      </c>
      <c r="J25" s="80"/>
      <c r="K25" s="83" t="s">
        <v>449</v>
      </c>
      <c r="L25" s="81">
        <v>400</v>
      </c>
      <c r="M25" s="97"/>
      <c r="N25" s="80"/>
      <c r="O25" s="80"/>
      <c r="P25" s="80"/>
      <c r="Q25" s="80"/>
    </row>
    <row r="26" ht="126" customHeight="true" spans="1:17">
      <c r="A26" s="62" t="s">
        <v>1111</v>
      </c>
      <c r="B26" s="62"/>
      <c r="C26" s="62"/>
      <c r="D26" s="63"/>
      <c r="E26" s="63"/>
      <c r="F26" s="63"/>
      <c r="G26" s="63"/>
      <c r="H26" s="62"/>
      <c r="I26" s="62"/>
      <c r="J26" s="62"/>
      <c r="K26" s="62"/>
      <c r="L26" s="62"/>
      <c r="M26" s="62"/>
      <c r="N26" s="62"/>
      <c r="O26" s="62"/>
      <c r="P26" s="62"/>
      <c r="Q26" s="62"/>
    </row>
  </sheetData>
  <sheetProtection formatCells="0" insertHyperlinks="0" autoFilter="0"/>
  <mergeCells count="1">
    <mergeCell ref="A26:Q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zoomScale="70" zoomScaleNormal="70" topLeftCell="E1" workbookViewId="0">
      <selection activeCell="G23" sqref="G23"/>
    </sheetView>
  </sheetViews>
  <sheetFormatPr defaultColWidth="27.9" defaultRowHeight="25.05" customHeight="true"/>
  <cols>
    <col min="1" max="1" width="27.9" style="21" hidden="true" customWidth="true"/>
    <col min="2" max="6" width="27.9" style="22" customWidth="true"/>
    <col min="7" max="7" width="88" style="23" customWidth="true"/>
    <col min="8" max="16382" width="27.9" style="23" customWidth="true"/>
    <col min="16383" max="16384" width="27.9" style="23"/>
  </cols>
  <sheetData>
    <row r="1" customHeight="true" spans="1:14">
      <c r="A1" s="24" t="s">
        <v>3</v>
      </c>
      <c r="B1" s="25" t="s">
        <v>4</v>
      </c>
      <c r="C1" s="26" t="s">
        <v>414</v>
      </c>
      <c r="D1" s="26" t="s">
        <v>415</v>
      </c>
      <c r="E1" s="26" t="s">
        <v>416</v>
      </c>
      <c r="F1" s="26" t="s">
        <v>417</v>
      </c>
      <c r="G1" s="33" t="s">
        <v>5</v>
      </c>
      <c r="H1" s="33" t="s">
        <v>418</v>
      </c>
      <c r="I1" s="33" t="s">
        <v>419</v>
      </c>
      <c r="J1" s="33" t="s">
        <v>420</v>
      </c>
      <c r="K1" s="25" t="s">
        <v>421</v>
      </c>
      <c r="L1" s="25" t="s">
        <v>422</v>
      </c>
      <c r="M1" s="33" t="s">
        <v>423</v>
      </c>
      <c r="N1" s="25" t="s">
        <v>424</v>
      </c>
    </row>
    <row r="2" customHeight="true" spans="1:14">
      <c r="A2" s="27" t="s">
        <v>1112</v>
      </c>
      <c r="B2" s="28" t="s">
        <v>743</v>
      </c>
      <c r="C2" s="29" t="s">
        <v>666</v>
      </c>
      <c r="D2" s="29" t="s">
        <v>626</v>
      </c>
      <c r="E2" s="29" t="s">
        <v>600</v>
      </c>
      <c r="F2" s="29" t="s">
        <v>601</v>
      </c>
      <c r="G2" s="34" t="s">
        <v>744</v>
      </c>
      <c r="H2" s="35"/>
      <c r="I2" s="35"/>
      <c r="J2" s="29" t="s">
        <v>449</v>
      </c>
      <c r="K2" s="28" t="s">
        <v>745</v>
      </c>
      <c r="L2" s="28" t="s">
        <v>746</v>
      </c>
      <c r="M2" s="35" t="s">
        <v>747</v>
      </c>
      <c r="N2" s="38" t="s">
        <v>434</v>
      </c>
    </row>
    <row r="3" ht="24" customHeight="true" spans="1:14">
      <c r="A3" s="27" t="s">
        <v>1113</v>
      </c>
      <c r="B3" s="28" t="s">
        <v>748</v>
      </c>
      <c r="C3" s="29" t="s">
        <v>666</v>
      </c>
      <c r="D3" s="29" t="s">
        <v>626</v>
      </c>
      <c r="E3" s="29" t="s">
        <v>600</v>
      </c>
      <c r="F3" s="29" t="s">
        <v>601</v>
      </c>
      <c r="G3" s="35" t="s">
        <v>749</v>
      </c>
      <c r="H3" s="35"/>
      <c r="I3" s="35"/>
      <c r="J3" s="29" t="s">
        <v>449</v>
      </c>
      <c r="K3" s="28" t="s">
        <v>750</v>
      </c>
      <c r="L3" s="28" t="s">
        <v>751</v>
      </c>
      <c r="M3" s="29"/>
      <c r="N3" s="38" t="s">
        <v>434</v>
      </c>
    </row>
    <row r="4" s="18" customFormat="true" customHeight="true" spans="1:14">
      <c r="A4" s="30"/>
      <c r="B4" s="28" t="s">
        <v>183</v>
      </c>
      <c r="C4" s="31" t="s">
        <v>666</v>
      </c>
      <c r="D4" s="31" t="s">
        <v>626</v>
      </c>
      <c r="E4" s="31" t="s">
        <v>600</v>
      </c>
      <c r="F4" s="31" t="s">
        <v>601</v>
      </c>
      <c r="G4" s="36" t="s">
        <v>184</v>
      </c>
      <c r="H4" s="37"/>
      <c r="I4" s="37"/>
      <c r="J4" s="31" t="s">
        <v>449</v>
      </c>
      <c r="K4" s="31">
        <v>600</v>
      </c>
      <c r="L4" s="31">
        <v>540</v>
      </c>
      <c r="M4" s="39"/>
      <c r="N4" s="40" t="s">
        <v>434</v>
      </c>
    </row>
    <row r="5" customHeight="true" spans="1:14">
      <c r="A5" s="27" t="s">
        <v>1114</v>
      </c>
      <c r="B5" s="28" t="s">
        <v>771</v>
      </c>
      <c r="C5" s="29" t="s">
        <v>666</v>
      </c>
      <c r="D5" s="29" t="s">
        <v>626</v>
      </c>
      <c r="E5" s="29" t="s">
        <v>600</v>
      </c>
      <c r="F5" s="29" t="s">
        <v>601</v>
      </c>
      <c r="G5" s="35" t="s">
        <v>772</v>
      </c>
      <c r="H5" s="35"/>
      <c r="I5" s="35"/>
      <c r="J5" s="29" t="s">
        <v>449</v>
      </c>
      <c r="K5" s="28" t="s">
        <v>773</v>
      </c>
      <c r="L5" s="28" t="s">
        <v>750</v>
      </c>
      <c r="M5" s="35" t="s">
        <v>747</v>
      </c>
      <c r="N5" s="38" t="s">
        <v>434</v>
      </c>
    </row>
    <row r="6" customHeight="true" spans="1:14">
      <c r="A6" s="27" t="s">
        <v>1115</v>
      </c>
      <c r="B6" s="28" t="s">
        <v>1116</v>
      </c>
      <c r="C6" s="29" t="s">
        <v>666</v>
      </c>
      <c r="D6" s="29" t="s">
        <v>626</v>
      </c>
      <c r="E6" s="29" t="s">
        <v>600</v>
      </c>
      <c r="F6" s="29" t="s">
        <v>601</v>
      </c>
      <c r="G6" s="35" t="s">
        <v>1117</v>
      </c>
      <c r="H6" s="35"/>
      <c r="I6" s="35"/>
      <c r="J6" s="29" t="s">
        <v>449</v>
      </c>
      <c r="K6" s="28" t="s">
        <v>1118</v>
      </c>
      <c r="L6" s="28" t="s">
        <v>1119</v>
      </c>
      <c r="M6" s="29"/>
      <c r="N6" s="38" t="s">
        <v>434</v>
      </c>
    </row>
    <row r="7" s="19" customFormat="true" customHeight="true" spans="1:14">
      <c r="A7" s="27"/>
      <c r="B7" s="28" t="s">
        <v>204</v>
      </c>
      <c r="C7" s="31" t="s">
        <v>666</v>
      </c>
      <c r="D7" s="31" t="s">
        <v>626</v>
      </c>
      <c r="E7" s="31" t="s">
        <v>600</v>
      </c>
      <c r="F7" s="31" t="s">
        <v>601</v>
      </c>
      <c r="G7" s="36" t="s">
        <v>205</v>
      </c>
      <c r="H7" s="37"/>
      <c r="I7" s="37"/>
      <c r="J7" s="31" t="s">
        <v>449</v>
      </c>
      <c r="K7" s="31">
        <v>600</v>
      </c>
      <c r="L7" s="31">
        <v>540</v>
      </c>
      <c r="M7" s="31"/>
      <c r="N7" s="40" t="s">
        <v>434</v>
      </c>
    </row>
    <row r="8" customHeight="true" spans="1:14">
      <c r="A8" s="27" t="s">
        <v>1120</v>
      </c>
      <c r="B8" s="28" t="s">
        <v>774</v>
      </c>
      <c r="C8" s="29" t="s">
        <v>666</v>
      </c>
      <c r="D8" s="29" t="s">
        <v>626</v>
      </c>
      <c r="E8" s="29" t="s">
        <v>600</v>
      </c>
      <c r="F8" s="29" t="s">
        <v>601</v>
      </c>
      <c r="G8" s="35" t="s">
        <v>775</v>
      </c>
      <c r="H8" s="35" t="s">
        <v>776</v>
      </c>
      <c r="I8" s="35" t="s">
        <v>777</v>
      </c>
      <c r="J8" s="29" t="s">
        <v>449</v>
      </c>
      <c r="K8" s="28" t="s">
        <v>778</v>
      </c>
      <c r="L8" s="28" t="s">
        <v>779</v>
      </c>
      <c r="M8" s="35" t="s">
        <v>747</v>
      </c>
      <c r="N8" s="38" t="s">
        <v>434</v>
      </c>
    </row>
    <row r="9" customHeight="true" spans="1:14">
      <c r="A9" s="27" t="s">
        <v>1121</v>
      </c>
      <c r="B9" s="28" t="s">
        <v>1122</v>
      </c>
      <c r="C9" s="29" t="s">
        <v>666</v>
      </c>
      <c r="D9" s="29" t="s">
        <v>626</v>
      </c>
      <c r="E9" s="29" t="s">
        <v>600</v>
      </c>
      <c r="F9" s="29" t="s">
        <v>601</v>
      </c>
      <c r="G9" s="35" t="s">
        <v>1123</v>
      </c>
      <c r="H9" s="35"/>
      <c r="I9" s="35"/>
      <c r="J9" s="29" t="s">
        <v>449</v>
      </c>
      <c r="K9" s="28" t="s">
        <v>1124</v>
      </c>
      <c r="L9" s="28" t="s">
        <v>1125</v>
      </c>
      <c r="M9" s="29"/>
      <c r="N9" s="38" t="s">
        <v>434</v>
      </c>
    </row>
    <row r="10" s="19" customFormat="true" customHeight="true" spans="1:14">
      <c r="A10" s="27"/>
      <c r="B10" s="28" t="s">
        <v>207</v>
      </c>
      <c r="C10" s="31" t="s">
        <v>666</v>
      </c>
      <c r="D10" s="31" t="s">
        <v>626</v>
      </c>
      <c r="E10" s="31" t="s">
        <v>600</v>
      </c>
      <c r="F10" s="31" t="s">
        <v>601</v>
      </c>
      <c r="G10" s="36" t="s">
        <v>208</v>
      </c>
      <c r="H10" s="37"/>
      <c r="I10" s="37"/>
      <c r="J10" s="31" t="s">
        <v>449</v>
      </c>
      <c r="K10" s="31">
        <v>600</v>
      </c>
      <c r="L10" s="31">
        <v>540</v>
      </c>
      <c r="M10" s="31"/>
      <c r="N10" s="40" t="s">
        <v>434</v>
      </c>
    </row>
    <row r="11" customHeight="true" spans="1:14">
      <c r="A11" s="27" t="s">
        <v>1126</v>
      </c>
      <c r="B11" s="28" t="s">
        <v>780</v>
      </c>
      <c r="C11" s="29" t="s">
        <v>666</v>
      </c>
      <c r="D11" s="29" t="s">
        <v>626</v>
      </c>
      <c r="E11" s="29" t="s">
        <v>600</v>
      </c>
      <c r="F11" s="29" t="s">
        <v>601</v>
      </c>
      <c r="G11" s="35" t="s">
        <v>781</v>
      </c>
      <c r="H11" s="35" t="s">
        <v>782</v>
      </c>
      <c r="I11" s="35"/>
      <c r="J11" s="29" t="s">
        <v>449</v>
      </c>
      <c r="K11" s="28" t="s">
        <v>783</v>
      </c>
      <c r="L11" s="28" t="s">
        <v>784</v>
      </c>
      <c r="M11" s="35" t="s">
        <v>747</v>
      </c>
      <c r="N11" s="38" t="s">
        <v>434</v>
      </c>
    </row>
    <row r="12" customHeight="true" spans="1:14">
      <c r="A12" s="27" t="s">
        <v>1127</v>
      </c>
      <c r="B12" s="28" t="s">
        <v>1128</v>
      </c>
      <c r="C12" s="29" t="s">
        <v>666</v>
      </c>
      <c r="D12" s="29" t="s">
        <v>626</v>
      </c>
      <c r="E12" s="29" t="s">
        <v>600</v>
      </c>
      <c r="F12" s="29" t="s">
        <v>601</v>
      </c>
      <c r="G12" s="35" t="s">
        <v>1129</v>
      </c>
      <c r="H12" s="35"/>
      <c r="I12" s="35"/>
      <c r="J12" s="29" t="s">
        <v>449</v>
      </c>
      <c r="K12" s="28" t="s">
        <v>1130</v>
      </c>
      <c r="L12" s="28" t="s">
        <v>1131</v>
      </c>
      <c r="M12" s="29"/>
      <c r="N12" s="38" t="s">
        <v>434</v>
      </c>
    </row>
    <row r="13" s="19" customFormat="true" customHeight="true" spans="1:14">
      <c r="A13" s="27"/>
      <c r="B13" s="28" t="s">
        <v>210</v>
      </c>
      <c r="C13" s="31" t="s">
        <v>666</v>
      </c>
      <c r="D13" s="31" t="s">
        <v>626</v>
      </c>
      <c r="E13" s="31" t="s">
        <v>600</v>
      </c>
      <c r="F13" s="31" t="s">
        <v>601</v>
      </c>
      <c r="G13" s="36" t="s">
        <v>211</v>
      </c>
      <c r="H13" s="37"/>
      <c r="I13" s="37"/>
      <c r="J13" s="31" t="s">
        <v>449</v>
      </c>
      <c r="K13" s="31">
        <v>600</v>
      </c>
      <c r="L13" s="31">
        <v>540</v>
      </c>
      <c r="M13" s="41"/>
      <c r="N13" s="40" t="s">
        <v>434</v>
      </c>
    </row>
    <row r="14" customHeight="true" spans="1:14">
      <c r="A14" s="27" t="s">
        <v>1132</v>
      </c>
      <c r="B14" s="28" t="s">
        <v>785</v>
      </c>
      <c r="C14" s="29" t="s">
        <v>666</v>
      </c>
      <c r="D14" s="29" t="s">
        <v>626</v>
      </c>
      <c r="E14" s="29" t="s">
        <v>600</v>
      </c>
      <c r="F14" s="29" t="s">
        <v>601</v>
      </c>
      <c r="G14" s="35" t="s">
        <v>786</v>
      </c>
      <c r="H14" s="35" t="s">
        <v>787</v>
      </c>
      <c r="I14" s="35"/>
      <c r="J14" s="29" t="s">
        <v>449</v>
      </c>
      <c r="K14" s="28" t="s">
        <v>758</v>
      </c>
      <c r="L14" s="28" t="s">
        <v>788</v>
      </c>
      <c r="M14" s="35" t="s">
        <v>747</v>
      </c>
      <c r="N14" s="38" t="s">
        <v>434</v>
      </c>
    </row>
    <row r="15" customHeight="true" spans="1:14">
      <c r="A15" s="27" t="s">
        <v>1133</v>
      </c>
      <c r="B15" s="28" t="s">
        <v>1134</v>
      </c>
      <c r="C15" s="29" t="s">
        <v>666</v>
      </c>
      <c r="D15" s="29" t="s">
        <v>626</v>
      </c>
      <c r="E15" s="29" t="s">
        <v>600</v>
      </c>
      <c r="F15" s="29" t="s">
        <v>601</v>
      </c>
      <c r="G15" s="35" t="s">
        <v>1135</v>
      </c>
      <c r="H15" s="35"/>
      <c r="I15" s="35"/>
      <c r="J15" s="29" t="s">
        <v>449</v>
      </c>
      <c r="K15" s="28" t="s">
        <v>760</v>
      </c>
      <c r="L15" s="28" t="s">
        <v>1136</v>
      </c>
      <c r="M15" s="29"/>
      <c r="N15" s="38" t="s">
        <v>434</v>
      </c>
    </row>
    <row r="16" s="19" customFormat="true" customHeight="true" spans="1:14">
      <c r="A16" s="27"/>
      <c r="B16" s="28" t="s">
        <v>213</v>
      </c>
      <c r="C16" s="31" t="s">
        <v>666</v>
      </c>
      <c r="D16" s="31" t="s">
        <v>626</v>
      </c>
      <c r="E16" s="31" t="s">
        <v>600</v>
      </c>
      <c r="F16" s="31" t="s">
        <v>601</v>
      </c>
      <c r="G16" s="36" t="s">
        <v>214</v>
      </c>
      <c r="H16" s="37"/>
      <c r="I16" s="37"/>
      <c r="J16" s="31" t="s">
        <v>449</v>
      </c>
      <c r="K16" s="31">
        <v>600</v>
      </c>
      <c r="L16" s="31">
        <v>540</v>
      </c>
      <c r="M16" s="31"/>
      <c r="N16" s="40" t="s">
        <v>434</v>
      </c>
    </row>
    <row r="17" customHeight="true" spans="1:14">
      <c r="A17" s="27" t="s">
        <v>1137</v>
      </c>
      <c r="B17" s="28" t="s">
        <v>789</v>
      </c>
      <c r="C17" s="29" t="s">
        <v>666</v>
      </c>
      <c r="D17" s="29" t="s">
        <v>626</v>
      </c>
      <c r="E17" s="29" t="s">
        <v>600</v>
      </c>
      <c r="F17" s="29" t="s">
        <v>601</v>
      </c>
      <c r="G17" s="35" t="s">
        <v>790</v>
      </c>
      <c r="H17" s="35" t="s">
        <v>791</v>
      </c>
      <c r="I17" s="35"/>
      <c r="J17" s="29" t="s">
        <v>449</v>
      </c>
      <c r="K17" s="28" t="s">
        <v>773</v>
      </c>
      <c r="L17" s="28" t="s">
        <v>750</v>
      </c>
      <c r="M17" s="35" t="s">
        <v>747</v>
      </c>
      <c r="N17" s="38" t="s">
        <v>434</v>
      </c>
    </row>
    <row r="18" customHeight="true" spans="1:14">
      <c r="A18" s="27" t="s">
        <v>1138</v>
      </c>
      <c r="B18" s="28" t="s">
        <v>1139</v>
      </c>
      <c r="C18" s="29" t="s">
        <v>666</v>
      </c>
      <c r="D18" s="29" t="s">
        <v>626</v>
      </c>
      <c r="E18" s="29" t="s">
        <v>600</v>
      </c>
      <c r="F18" s="29" t="s">
        <v>601</v>
      </c>
      <c r="G18" s="35" t="s">
        <v>1140</v>
      </c>
      <c r="H18" s="35"/>
      <c r="I18" s="35"/>
      <c r="J18" s="29" t="s">
        <v>449</v>
      </c>
      <c r="K18" s="28" t="s">
        <v>1118</v>
      </c>
      <c r="L18" s="28" t="s">
        <v>1119</v>
      </c>
      <c r="M18" s="29"/>
      <c r="N18" s="38" t="s">
        <v>434</v>
      </c>
    </row>
    <row r="19" s="19" customFormat="true" customHeight="true" spans="1:14">
      <c r="A19" s="27"/>
      <c r="B19" s="28" t="s">
        <v>216</v>
      </c>
      <c r="C19" s="31" t="s">
        <v>666</v>
      </c>
      <c r="D19" s="31" t="s">
        <v>626</v>
      </c>
      <c r="E19" s="31" t="s">
        <v>600</v>
      </c>
      <c r="F19" s="31" t="s">
        <v>601</v>
      </c>
      <c r="G19" s="36" t="s">
        <v>217</v>
      </c>
      <c r="H19" s="37"/>
      <c r="I19" s="37"/>
      <c r="J19" s="31" t="s">
        <v>449</v>
      </c>
      <c r="K19" s="31">
        <v>600</v>
      </c>
      <c r="L19" s="31">
        <v>540</v>
      </c>
      <c r="M19" s="31"/>
      <c r="N19" s="40" t="s">
        <v>434</v>
      </c>
    </row>
    <row r="20" customHeight="true" spans="1:14">
      <c r="A20" s="27" t="s">
        <v>1141</v>
      </c>
      <c r="B20" s="28" t="s">
        <v>792</v>
      </c>
      <c r="C20" s="29" t="s">
        <v>666</v>
      </c>
      <c r="D20" s="29" t="s">
        <v>626</v>
      </c>
      <c r="E20" s="29" t="s">
        <v>600</v>
      </c>
      <c r="F20" s="29" t="s">
        <v>601</v>
      </c>
      <c r="G20" s="35" t="s">
        <v>793</v>
      </c>
      <c r="H20" s="35" t="s">
        <v>794</v>
      </c>
      <c r="I20" s="35"/>
      <c r="J20" s="29" t="s">
        <v>449</v>
      </c>
      <c r="K20" s="28" t="s">
        <v>779</v>
      </c>
      <c r="L20" s="28" t="s">
        <v>795</v>
      </c>
      <c r="M20" s="35" t="s">
        <v>747</v>
      </c>
      <c r="N20" s="38" t="s">
        <v>434</v>
      </c>
    </row>
    <row r="21" customHeight="true" spans="1:14">
      <c r="A21" s="27" t="s">
        <v>1142</v>
      </c>
      <c r="B21" s="28" t="s">
        <v>1143</v>
      </c>
      <c r="C21" s="29" t="s">
        <v>666</v>
      </c>
      <c r="D21" s="29" t="s">
        <v>626</v>
      </c>
      <c r="E21" s="29" t="s">
        <v>600</v>
      </c>
      <c r="F21" s="29" t="s">
        <v>601</v>
      </c>
      <c r="G21" s="35" t="s">
        <v>1144</v>
      </c>
      <c r="H21" s="35"/>
      <c r="I21" s="35"/>
      <c r="J21" s="29" t="s">
        <v>449</v>
      </c>
      <c r="K21" s="28" t="s">
        <v>1125</v>
      </c>
      <c r="L21" s="28" t="s">
        <v>1145</v>
      </c>
      <c r="M21" s="29"/>
      <c r="N21" s="38" t="s">
        <v>434</v>
      </c>
    </row>
    <row r="22" s="19" customFormat="true" customHeight="true" spans="1:14">
      <c r="A22" s="27"/>
      <c r="B22" s="28" t="s">
        <v>219</v>
      </c>
      <c r="C22" s="31" t="s">
        <v>666</v>
      </c>
      <c r="D22" s="31" t="s">
        <v>626</v>
      </c>
      <c r="E22" s="31" t="s">
        <v>600</v>
      </c>
      <c r="F22" s="31" t="s">
        <v>601</v>
      </c>
      <c r="G22" s="36" t="s">
        <v>220</v>
      </c>
      <c r="H22" s="37"/>
      <c r="I22" s="37"/>
      <c r="J22" s="31" t="s">
        <v>449</v>
      </c>
      <c r="K22" s="31">
        <v>600</v>
      </c>
      <c r="L22" s="31">
        <v>540</v>
      </c>
      <c r="M22" s="31"/>
      <c r="N22" s="40" t="s">
        <v>434</v>
      </c>
    </row>
    <row r="23" customHeight="true" spans="1:14">
      <c r="A23" s="27" t="s">
        <v>1146</v>
      </c>
      <c r="B23" s="28" t="s">
        <v>796</v>
      </c>
      <c r="C23" s="29" t="s">
        <v>666</v>
      </c>
      <c r="D23" s="29" t="s">
        <v>626</v>
      </c>
      <c r="E23" s="29" t="s">
        <v>600</v>
      </c>
      <c r="F23" s="29" t="s">
        <v>601</v>
      </c>
      <c r="G23" s="35" t="s">
        <v>797</v>
      </c>
      <c r="H23" s="35" t="s">
        <v>798</v>
      </c>
      <c r="I23" s="35" t="s">
        <v>799</v>
      </c>
      <c r="J23" s="29" t="s">
        <v>449</v>
      </c>
      <c r="K23" s="28" t="s">
        <v>800</v>
      </c>
      <c r="L23" s="28" t="s">
        <v>719</v>
      </c>
      <c r="M23" s="35" t="s">
        <v>801</v>
      </c>
      <c r="N23" s="38" t="s">
        <v>434</v>
      </c>
    </row>
    <row r="24" customHeight="true" spans="1:14">
      <c r="A24" s="27" t="s">
        <v>1147</v>
      </c>
      <c r="B24" s="28" t="s">
        <v>1148</v>
      </c>
      <c r="C24" s="29" t="s">
        <v>666</v>
      </c>
      <c r="D24" s="29" t="s">
        <v>626</v>
      </c>
      <c r="E24" s="29" t="s">
        <v>600</v>
      </c>
      <c r="F24" s="29" t="s">
        <v>601</v>
      </c>
      <c r="G24" s="35" t="s">
        <v>1149</v>
      </c>
      <c r="H24" s="35"/>
      <c r="I24" s="35"/>
      <c r="J24" s="29" t="s">
        <v>449</v>
      </c>
      <c r="K24" s="28" t="s">
        <v>500</v>
      </c>
      <c r="L24" s="28" t="s">
        <v>1150</v>
      </c>
      <c r="M24" s="29"/>
      <c r="N24" s="38" t="s">
        <v>434</v>
      </c>
    </row>
    <row r="25" s="19" customFormat="true" customHeight="true" spans="1:14">
      <c r="A25" s="27"/>
      <c r="B25" s="28" t="s">
        <v>222</v>
      </c>
      <c r="C25" s="31" t="s">
        <v>666</v>
      </c>
      <c r="D25" s="31" t="s">
        <v>626</v>
      </c>
      <c r="E25" s="31" t="s">
        <v>600</v>
      </c>
      <c r="F25" s="31" t="s">
        <v>601</v>
      </c>
      <c r="G25" s="36" t="s">
        <v>223</v>
      </c>
      <c r="H25" s="37"/>
      <c r="I25" s="37"/>
      <c r="J25" s="31" t="s">
        <v>449</v>
      </c>
      <c r="K25" s="31">
        <v>1000</v>
      </c>
      <c r="L25" s="31">
        <v>900</v>
      </c>
      <c r="M25" s="31"/>
      <c r="N25" s="40" t="s">
        <v>434</v>
      </c>
    </row>
    <row r="26" customHeight="true" spans="1:14">
      <c r="A26" s="27" t="s">
        <v>1151</v>
      </c>
      <c r="B26" s="28" t="s">
        <v>802</v>
      </c>
      <c r="C26" s="29" t="s">
        <v>666</v>
      </c>
      <c r="D26" s="29" t="s">
        <v>626</v>
      </c>
      <c r="E26" s="29" t="s">
        <v>600</v>
      </c>
      <c r="F26" s="29" t="s">
        <v>601</v>
      </c>
      <c r="G26" s="35" t="s">
        <v>803</v>
      </c>
      <c r="H26" s="35" t="s">
        <v>804</v>
      </c>
      <c r="I26" s="35"/>
      <c r="J26" s="29" t="s">
        <v>449</v>
      </c>
      <c r="K26" s="28" t="s">
        <v>758</v>
      </c>
      <c r="L26" s="28" t="s">
        <v>788</v>
      </c>
      <c r="M26" s="35" t="s">
        <v>747</v>
      </c>
      <c r="N26" s="38" t="s">
        <v>434</v>
      </c>
    </row>
    <row r="27" customHeight="true" spans="1:14">
      <c r="A27" s="27" t="s">
        <v>1152</v>
      </c>
      <c r="B27" s="28" t="s">
        <v>1153</v>
      </c>
      <c r="C27" s="29" t="s">
        <v>666</v>
      </c>
      <c r="D27" s="29" t="s">
        <v>626</v>
      </c>
      <c r="E27" s="29" t="s">
        <v>600</v>
      </c>
      <c r="F27" s="29" t="s">
        <v>601</v>
      </c>
      <c r="G27" s="35" t="s">
        <v>1154</v>
      </c>
      <c r="H27" s="35"/>
      <c r="I27" s="35"/>
      <c r="J27" s="29" t="s">
        <v>449</v>
      </c>
      <c r="K27" s="28" t="s">
        <v>760</v>
      </c>
      <c r="L27" s="28" t="s">
        <v>1136</v>
      </c>
      <c r="M27" s="29"/>
      <c r="N27" s="38" t="s">
        <v>434</v>
      </c>
    </row>
    <row r="28" s="19" customFormat="true" customHeight="true" spans="1:14">
      <c r="A28" s="27"/>
      <c r="B28" s="28" t="s">
        <v>225</v>
      </c>
      <c r="C28" s="31" t="s">
        <v>666</v>
      </c>
      <c r="D28" s="31" t="s">
        <v>626</v>
      </c>
      <c r="E28" s="31" t="s">
        <v>600</v>
      </c>
      <c r="F28" s="31" t="s">
        <v>601</v>
      </c>
      <c r="G28" s="36" t="s">
        <v>226</v>
      </c>
      <c r="H28" s="37"/>
      <c r="I28" s="37"/>
      <c r="J28" s="31" t="s">
        <v>449</v>
      </c>
      <c r="K28" s="31">
        <v>600</v>
      </c>
      <c r="L28" s="31">
        <v>540</v>
      </c>
      <c r="M28" s="31"/>
      <c r="N28" s="40" t="s">
        <v>434</v>
      </c>
    </row>
    <row r="29" customHeight="true" spans="1:14">
      <c r="A29" s="27" t="s">
        <v>1155</v>
      </c>
      <c r="B29" s="28" t="s">
        <v>805</v>
      </c>
      <c r="C29" s="29" t="s">
        <v>666</v>
      </c>
      <c r="D29" s="29" t="s">
        <v>626</v>
      </c>
      <c r="E29" s="29" t="s">
        <v>600</v>
      </c>
      <c r="F29" s="29" t="s">
        <v>601</v>
      </c>
      <c r="G29" s="35" t="s">
        <v>806</v>
      </c>
      <c r="H29" s="35" t="s">
        <v>807</v>
      </c>
      <c r="I29" s="35"/>
      <c r="J29" s="29" t="s">
        <v>449</v>
      </c>
      <c r="K29" s="28" t="s">
        <v>808</v>
      </c>
      <c r="L29" s="28" t="s">
        <v>809</v>
      </c>
      <c r="M29" s="35" t="s">
        <v>801</v>
      </c>
      <c r="N29" s="38" t="s">
        <v>434</v>
      </c>
    </row>
    <row r="30" customHeight="true" spans="1:14">
      <c r="A30" s="27" t="s">
        <v>1156</v>
      </c>
      <c r="B30" s="28" t="s">
        <v>1157</v>
      </c>
      <c r="C30" s="29" t="s">
        <v>666</v>
      </c>
      <c r="D30" s="29" t="s">
        <v>626</v>
      </c>
      <c r="E30" s="29" t="s">
        <v>600</v>
      </c>
      <c r="F30" s="29" t="s">
        <v>601</v>
      </c>
      <c r="G30" s="35" t="s">
        <v>1158</v>
      </c>
      <c r="H30" s="35"/>
      <c r="I30" s="35"/>
      <c r="J30" s="29" t="s">
        <v>449</v>
      </c>
      <c r="K30" s="28" t="s">
        <v>1159</v>
      </c>
      <c r="L30" s="28" t="s">
        <v>800</v>
      </c>
      <c r="M30" s="29"/>
      <c r="N30" s="38" t="s">
        <v>434</v>
      </c>
    </row>
    <row r="31" s="20" customFormat="true" customHeight="true" spans="1:14">
      <c r="A31" s="32"/>
      <c r="B31" s="28" t="s">
        <v>228</v>
      </c>
      <c r="C31" s="31" t="s">
        <v>666</v>
      </c>
      <c r="D31" s="31" t="s">
        <v>626</v>
      </c>
      <c r="E31" s="31" t="s">
        <v>600</v>
      </c>
      <c r="F31" s="31" t="s">
        <v>601</v>
      </c>
      <c r="G31" s="36" t="s">
        <v>229</v>
      </c>
      <c r="H31" s="37"/>
      <c r="I31" s="37"/>
      <c r="J31" s="31" t="s">
        <v>449</v>
      </c>
      <c r="K31" s="31">
        <v>1000</v>
      </c>
      <c r="L31" s="31">
        <v>900</v>
      </c>
      <c r="M31" s="42"/>
      <c r="N31" s="43" t="s">
        <v>434</v>
      </c>
    </row>
    <row r="32" customHeight="true" spans="1:14">
      <c r="A32" s="27" t="s">
        <v>1160</v>
      </c>
      <c r="B32" s="28" t="s">
        <v>810</v>
      </c>
      <c r="C32" s="29" t="s">
        <v>666</v>
      </c>
      <c r="D32" s="29" t="s">
        <v>626</v>
      </c>
      <c r="E32" s="29" t="s">
        <v>600</v>
      </c>
      <c r="F32" s="29" t="s">
        <v>601</v>
      </c>
      <c r="G32" s="35" t="s">
        <v>811</v>
      </c>
      <c r="H32" s="35" t="s">
        <v>812</v>
      </c>
      <c r="I32" s="35"/>
      <c r="J32" s="29" t="s">
        <v>449</v>
      </c>
      <c r="K32" s="28" t="s">
        <v>766</v>
      </c>
      <c r="L32" s="28" t="s">
        <v>496</v>
      </c>
      <c r="M32" s="35" t="s">
        <v>801</v>
      </c>
      <c r="N32" s="38" t="s">
        <v>434</v>
      </c>
    </row>
    <row r="33" customHeight="true" spans="1:14">
      <c r="A33" s="27" t="s">
        <v>1161</v>
      </c>
      <c r="B33" s="28" t="s">
        <v>1162</v>
      </c>
      <c r="C33" s="29" t="s">
        <v>666</v>
      </c>
      <c r="D33" s="29" t="s">
        <v>626</v>
      </c>
      <c r="E33" s="29" t="s">
        <v>600</v>
      </c>
      <c r="F33" s="29" t="s">
        <v>601</v>
      </c>
      <c r="G33" s="35" t="s">
        <v>1163</v>
      </c>
      <c r="H33" s="35"/>
      <c r="I33" s="35"/>
      <c r="J33" s="29" t="s">
        <v>449</v>
      </c>
      <c r="K33" s="28" t="s">
        <v>1164</v>
      </c>
      <c r="L33" s="28" t="s">
        <v>1165</v>
      </c>
      <c r="M33" s="29"/>
      <c r="N33" s="38" t="s">
        <v>434</v>
      </c>
    </row>
    <row r="34" s="20" customFormat="true" customHeight="true" spans="1:14">
      <c r="A34" s="32"/>
      <c r="B34" s="28" t="s">
        <v>231</v>
      </c>
      <c r="C34" s="31" t="s">
        <v>666</v>
      </c>
      <c r="D34" s="31" t="s">
        <v>626</v>
      </c>
      <c r="E34" s="31" t="s">
        <v>600</v>
      </c>
      <c r="F34" s="31" t="s">
        <v>601</v>
      </c>
      <c r="G34" s="36" t="s">
        <v>232</v>
      </c>
      <c r="H34" s="37"/>
      <c r="I34" s="37"/>
      <c r="J34" s="31" t="s">
        <v>449</v>
      </c>
      <c r="K34" s="31">
        <v>1000</v>
      </c>
      <c r="L34" s="31">
        <v>900</v>
      </c>
      <c r="M34" s="42"/>
      <c r="N34" s="43" t="s">
        <v>434</v>
      </c>
    </row>
    <row r="35" customHeight="true" spans="1:14">
      <c r="A35" s="27" t="s">
        <v>1061</v>
      </c>
      <c r="B35" s="28" t="s">
        <v>813</v>
      </c>
      <c r="C35" s="29" t="s">
        <v>666</v>
      </c>
      <c r="D35" s="29" t="s">
        <v>626</v>
      </c>
      <c r="E35" s="29" t="s">
        <v>600</v>
      </c>
      <c r="F35" s="29" t="s">
        <v>601</v>
      </c>
      <c r="G35" s="35" t="s">
        <v>814</v>
      </c>
      <c r="H35" s="35"/>
      <c r="I35" s="35"/>
      <c r="J35" s="29" t="s">
        <v>449</v>
      </c>
      <c r="K35" s="28" t="s">
        <v>758</v>
      </c>
      <c r="L35" s="28" t="s">
        <v>788</v>
      </c>
      <c r="M35" s="35" t="s">
        <v>747</v>
      </c>
      <c r="N35" s="38" t="s">
        <v>434</v>
      </c>
    </row>
    <row r="36" customHeight="true" spans="1:14">
      <c r="A36" s="27" t="s">
        <v>1166</v>
      </c>
      <c r="B36" s="28" t="s">
        <v>1167</v>
      </c>
      <c r="C36" s="29" t="s">
        <v>666</v>
      </c>
      <c r="D36" s="29" t="s">
        <v>626</v>
      </c>
      <c r="E36" s="29" t="s">
        <v>600</v>
      </c>
      <c r="F36" s="29" t="s">
        <v>601</v>
      </c>
      <c r="G36" s="35" t="s">
        <v>1168</v>
      </c>
      <c r="H36" s="35"/>
      <c r="I36" s="35"/>
      <c r="J36" s="29" t="s">
        <v>449</v>
      </c>
      <c r="K36" s="28" t="s">
        <v>760</v>
      </c>
      <c r="L36" s="28" t="s">
        <v>1136</v>
      </c>
      <c r="M36" s="29"/>
      <c r="N36" s="38" t="s">
        <v>434</v>
      </c>
    </row>
    <row r="37" customHeight="true" spans="1:14">
      <c r="A37" s="27" t="s">
        <v>1169</v>
      </c>
      <c r="B37" s="28" t="s">
        <v>1170</v>
      </c>
      <c r="C37" s="29" t="s">
        <v>666</v>
      </c>
      <c r="D37" s="29" t="s">
        <v>626</v>
      </c>
      <c r="E37" s="29" t="s">
        <v>600</v>
      </c>
      <c r="F37" s="29" t="s">
        <v>601</v>
      </c>
      <c r="G37" s="35" t="s">
        <v>1171</v>
      </c>
      <c r="H37" s="35"/>
      <c r="I37" s="35"/>
      <c r="J37" s="29" t="s">
        <v>449</v>
      </c>
      <c r="K37" s="28" t="s">
        <v>1172</v>
      </c>
      <c r="L37" s="28" t="s">
        <v>1173</v>
      </c>
      <c r="M37" s="29"/>
      <c r="N37" s="38" t="s">
        <v>434</v>
      </c>
    </row>
    <row r="38" customHeight="true" spans="1:14">
      <c r="A38" s="27" t="s">
        <v>1174</v>
      </c>
      <c r="B38" s="28" t="s">
        <v>1175</v>
      </c>
      <c r="C38" s="29" t="s">
        <v>666</v>
      </c>
      <c r="D38" s="29" t="s">
        <v>626</v>
      </c>
      <c r="E38" s="29" t="s">
        <v>600</v>
      </c>
      <c r="F38" s="29" t="s">
        <v>601</v>
      </c>
      <c r="G38" s="35" t="s">
        <v>1176</v>
      </c>
      <c r="H38" s="35"/>
      <c r="I38" s="35"/>
      <c r="J38" s="29" t="s">
        <v>449</v>
      </c>
      <c r="K38" s="28" t="s">
        <v>1177</v>
      </c>
      <c r="L38" s="28" t="s">
        <v>1178</v>
      </c>
      <c r="M38" s="29"/>
      <c r="N38" s="38" t="s">
        <v>434</v>
      </c>
    </row>
    <row r="39" s="19" customFormat="true" customHeight="true" spans="1:14">
      <c r="A39" s="27"/>
      <c r="B39" s="28" t="s">
        <v>234</v>
      </c>
      <c r="C39" s="31" t="s">
        <v>666</v>
      </c>
      <c r="D39" s="31" t="s">
        <v>626</v>
      </c>
      <c r="E39" s="31" t="s">
        <v>600</v>
      </c>
      <c r="F39" s="31" t="s">
        <v>601</v>
      </c>
      <c r="G39" s="36" t="s">
        <v>235</v>
      </c>
      <c r="H39" s="37"/>
      <c r="I39" s="37"/>
      <c r="J39" s="31" t="s">
        <v>449</v>
      </c>
      <c r="K39" s="31">
        <v>600</v>
      </c>
      <c r="L39" s="31">
        <v>540</v>
      </c>
      <c r="M39" s="31"/>
      <c r="N39" s="40" t="s">
        <v>434</v>
      </c>
    </row>
    <row r="40" customHeight="true" spans="1:14">
      <c r="A40" s="27" t="s">
        <v>1179</v>
      </c>
      <c r="B40" s="28" t="s">
        <v>816</v>
      </c>
      <c r="C40" s="29" t="s">
        <v>666</v>
      </c>
      <c r="D40" s="29" t="s">
        <v>626</v>
      </c>
      <c r="E40" s="29" t="s">
        <v>600</v>
      </c>
      <c r="F40" s="29" t="s">
        <v>601</v>
      </c>
      <c r="G40" s="35" t="s">
        <v>817</v>
      </c>
      <c r="H40" s="35" t="s">
        <v>818</v>
      </c>
      <c r="I40" s="35"/>
      <c r="J40" s="29" t="s">
        <v>449</v>
      </c>
      <c r="K40" s="28" t="s">
        <v>819</v>
      </c>
      <c r="L40" s="28" t="s">
        <v>820</v>
      </c>
      <c r="M40" s="29" t="s">
        <v>821</v>
      </c>
      <c r="N40" s="38" t="s">
        <v>434</v>
      </c>
    </row>
    <row r="41" customHeight="true" spans="1:14">
      <c r="A41" s="27" t="s">
        <v>1180</v>
      </c>
      <c r="B41" s="28" t="s">
        <v>1181</v>
      </c>
      <c r="C41" s="29" t="s">
        <v>666</v>
      </c>
      <c r="D41" s="29" t="s">
        <v>626</v>
      </c>
      <c r="E41" s="29" t="s">
        <v>600</v>
      </c>
      <c r="F41" s="29" t="s">
        <v>601</v>
      </c>
      <c r="G41" s="35" t="s">
        <v>1182</v>
      </c>
      <c r="H41" s="35" t="s">
        <v>432</v>
      </c>
      <c r="I41" s="35"/>
      <c r="J41" s="29" t="s">
        <v>449</v>
      </c>
      <c r="K41" s="28" t="s">
        <v>1183</v>
      </c>
      <c r="L41" s="28" t="s">
        <v>1184</v>
      </c>
      <c r="M41" s="29" t="s">
        <v>1185</v>
      </c>
      <c r="N41" s="38" t="s">
        <v>434</v>
      </c>
    </row>
    <row r="42" customHeight="true" spans="1:14">
      <c r="A42" s="27" t="s">
        <v>1186</v>
      </c>
      <c r="B42" s="28" t="s">
        <v>1187</v>
      </c>
      <c r="C42" s="29" t="s">
        <v>666</v>
      </c>
      <c r="D42" s="29" t="s">
        <v>626</v>
      </c>
      <c r="E42" s="29" t="s">
        <v>600</v>
      </c>
      <c r="F42" s="29" t="s">
        <v>601</v>
      </c>
      <c r="G42" s="35" t="s">
        <v>1188</v>
      </c>
      <c r="H42" s="35"/>
      <c r="I42" s="35"/>
      <c r="J42" s="29" t="s">
        <v>449</v>
      </c>
      <c r="K42" s="28" t="s">
        <v>1189</v>
      </c>
      <c r="L42" s="28" t="s">
        <v>1190</v>
      </c>
      <c r="M42" s="29"/>
      <c r="N42" s="38" t="s">
        <v>434</v>
      </c>
    </row>
    <row r="43" customHeight="true" spans="1:14">
      <c r="A43" s="27" t="s">
        <v>1191</v>
      </c>
      <c r="B43" s="28" t="s">
        <v>1192</v>
      </c>
      <c r="C43" s="29" t="s">
        <v>666</v>
      </c>
      <c r="D43" s="29" t="s">
        <v>626</v>
      </c>
      <c r="E43" s="29" t="s">
        <v>600</v>
      </c>
      <c r="F43" s="29" t="s">
        <v>601</v>
      </c>
      <c r="G43" s="35" t="s">
        <v>1193</v>
      </c>
      <c r="H43" s="35" t="s">
        <v>432</v>
      </c>
      <c r="I43" s="35"/>
      <c r="J43" s="29" t="s">
        <v>449</v>
      </c>
      <c r="K43" s="28" t="s">
        <v>1194</v>
      </c>
      <c r="L43" s="28" t="s">
        <v>1195</v>
      </c>
      <c r="M43" s="29" t="s">
        <v>1185</v>
      </c>
      <c r="N43" s="38" t="s">
        <v>434</v>
      </c>
    </row>
    <row r="44" s="19" customFormat="true" customHeight="true" spans="1:14">
      <c r="A44" s="27"/>
      <c r="B44" s="28" t="s">
        <v>237</v>
      </c>
      <c r="C44" s="31" t="s">
        <v>666</v>
      </c>
      <c r="D44" s="31" t="s">
        <v>626</v>
      </c>
      <c r="E44" s="31" t="s">
        <v>600</v>
      </c>
      <c r="F44" s="31" t="s">
        <v>601</v>
      </c>
      <c r="G44" s="36" t="s">
        <v>238</v>
      </c>
      <c r="H44" s="37"/>
      <c r="I44" s="37"/>
      <c r="J44" s="31" t="s">
        <v>449</v>
      </c>
      <c r="K44" s="31">
        <v>600</v>
      </c>
      <c r="L44" s="31">
        <v>540</v>
      </c>
      <c r="M44" s="31"/>
      <c r="N44" s="40" t="s">
        <v>434</v>
      </c>
    </row>
    <row r="45" customHeight="true" spans="1:14">
      <c r="A45" s="27" t="s">
        <v>1196</v>
      </c>
      <c r="B45" s="28" t="s">
        <v>822</v>
      </c>
      <c r="C45" s="29" t="s">
        <v>666</v>
      </c>
      <c r="D45" s="29" t="s">
        <v>626</v>
      </c>
      <c r="E45" s="29" t="s">
        <v>600</v>
      </c>
      <c r="F45" s="29" t="s">
        <v>601</v>
      </c>
      <c r="G45" s="35" t="s">
        <v>823</v>
      </c>
      <c r="H45" s="35" t="s">
        <v>824</v>
      </c>
      <c r="I45" s="35"/>
      <c r="J45" s="29" t="s">
        <v>449</v>
      </c>
      <c r="K45" s="28" t="s">
        <v>825</v>
      </c>
      <c r="L45" s="28" t="s">
        <v>826</v>
      </c>
      <c r="M45" s="35" t="s">
        <v>801</v>
      </c>
      <c r="N45" s="38" t="s">
        <v>434</v>
      </c>
    </row>
    <row r="46" customHeight="true" spans="1:14">
      <c r="A46" s="27" t="s">
        <v>1197</v>
      </c>
      <c r="B46" s="28" t="s">
        <v>1198</v>
      </c>
      <c r="C46" s="29" t="s">
        <v>666</v>
      </c>
      <c r="D46" s="29" t="s">
        <v>626</v>
      </c>
      <c r="E46" s="29" t="s">
        <v>600</v>
      </c>
      <c r="F46" s="29" t="s">
        <v>601</v>
      </c>
      <c r="G46" s="35" t="s">
        <v>1199</v>
      </c>
      <c r="H46" s="35"/>
      <c r="I46" s="35"/>
      <c r="J46" s="29" t="s">
        <v>449</v>
      </c>
      <c r="K46" s="28" t="s">
        <v>1200</v>
      </c>
      <c r="L46" s="28" t="s">
        <v>1201</v>
      </c>
      <c r="M46" s="29"/>
      <c r="N46" s="38" t="s">
        <v>434</v>
      </c>
    </row>
    <row r="47" s="19" customFormat="true" customHeight="true" spans="1:14">
      <c r="A47" s="27"/>
      <c r="B47" s="28" t="s">
        <v>240</v>
      </c>
      <c r="C47" s="31" t="s">
        <v>666</v>
      </c>
      <c r="D47" s="31" t="s">
        <v>626</v>
      </c>
      <c r="E47" s="31" t="s">
        <v>600</v>
      </c>
      <c r="F47" s="31" t="s">
        <v>601</v>
      </c>
      <c r="G47" s="36" t="s">
        <v>241</v>
      </c>
      <c r="H47" s="37"/>
      <c r="I47" s="37"/>
      <c r="J47" s="31" t="s">
        <v>449</v>
      </c>
      <c r="K47" s="31">
        <v>1000</v>
      </c>
      <c r="L47" s="31">
        <v>900</v>
      </c>
      <c r="M47" s="31"/>
      <c r="N47" s="40" t="s">
        <v>434</v>
      </c>
    </row>
    <row r="48" customHeight="true" spans="1:14">
      <c r="A48" s="27" t="s">
        <v>1202</v>
      </c>
      <c r="B48" s="28" t="s">
        <v>827</v>
      </c>
      <c r="C48" s="29" t="s">
        <v>666</v>
      </c>
      <c r="D48" s="29" t="s">
        <v>626</v>
      </c>
      <c r="E48" s="29" t="s">
        <v>600</v>
      </c>
      <c r="F48" s="29" t="s">
        <v>601</v>
      </c>
      <c r="G48" s="35" t="s">
        <v>828</v>
      </c>
      <c r="H48" s="35"/>
      <c r="I48" s="35"/>
      <c r="J48" s="29" t="s">
        <v>449</v>
      </c>
      <c r="K48" s="28" t="s">
        <v>829</v>
      </c>
      <c r="L48" s="28" t="s">
        <v>830</v>
      </c>
      <c r="M48" s="35" t="s">
        <v>801</v>
      </c>
      <c r="N48" s="38" t="s">
        <v>434</v>
      </c>
    </row>
    <row r="49" customHeight="true" spans="1:14">
      <c r="A49" s="27" t="s">
        <v>1203</v>
      </c>
      <c r="B49" s="28" t="s">
        <v>1204</v>
      </c>
      <c r="C49" s="29" t="s">
        <v>666</v>
      </c>
      <c r="D49" s="29" t="s">
        <v>626</v>
      </c>
      <c r="E49" s="29" t="s">
        <v>600</v>
      </c>
      <c r="F49" s="29" t="s">
        <v>601</v>
      </c>
      <c r="G49" s="35" t="s">
        <v>1205</v>
      </c>
      <c r="H49" s="35"/>
      <c r="I49" s="35"/>
      <c r="J49" s="29" t="s">
        <v>449</v>
      </c>
      <c r="K49" s="28" t="s">
        <v>1206</v>
      </c>
      <c r="L49" s="28" t="s">
        <v>1207</v>
      </c>
      <c r="M49" s="29"/>
      <c r="N49" s="38" t="s">
        <v>434</v>
      </c>
    </row>
    <row r="50" s="19" customFormat="true" customHeight="true" spans="1:14">
      <c r="A50" s="27"/>
      <c r="B50" s="28" t="s">
        <v>243</v>
      </c>
      <c r="C50" s="31" t="s">
        <v>666</v>
      </c>
      <c r="D50" s="31" t="s">
        <v>626</v>
      </c>
      <c r="E50" s="31" t="s">
        <v>600</v>
      </c>
      <c r="F50" s="31" t="s">
        <v>601</v>
      </c>
      <c r="G50" s="36" t="s">
        <v>244</v>
      </c>
      <c r="H50" s="37"/>
      <c r="I50" s="37"/>
      <c r="J50" s="31" t="s">
        <v>449</v>
      </c>
      <c r="K50" s="31">
        <v>1000</v>
      </c>
      <c r="L50" s="31">
        <v>900</v>
      </c>
      <c r="M50" s="31"/>
      <c r="N50" s="40" t="s">
        <v>434</v>
      </c>
    </row>
    <row r="51" customHeight="true" spans="1:14">
      <c r="A51" s="27" t="s">
        <v>1208</v>
      </c>
      <c r="B51" s="28" t="s">
        <v>831</v>
      </c>
      <c r="C51" s="29" t="s">
        <v>666</v>
      </c>
      <c r="D51" s="29" t="s">
        <v>626</v>
      </c>
      <c r="E51" s="29" t="s">
        <v>600</v>
      </c>
      <c r="F51" s="29" t="s">
        <v>601</v>
      </c>
      <c r="G51" s="35" t="s">
        <v>832</v>
      </c>
      <c r="H51" s="35"/>
      <c r="I51" s="35"/>
      <c r="J51" s="29" t="s">
        <v>449</v>
      </c>
      <c r="K51" s="28" t="s">
        <v>833</v>
      </c>
      <c r="L51" s="28" t="s">
        <v>834</v>
      </c>
      <c r="M51" s="35" t="s">
        <v>801</v>
      </c>
      <c r="N51" s="38" t="s">
        <v>434</v>
      </c>
    </row>
    <row r="52" customHeight="true" spans="1:14">
      <c r="A52" s="27" t="s">
        <v>1209</v>
      </c>
      <c r="B52" s="28" t="s">
        <v>1210</v>
      </c>
      <c r="C52" s="29" t="s">
        <v>666</v>
      </c>
      <c r="D52" s="29" t="s">
        <v>626</v>
      </c>
      <c r="E52" s="29" t="s">
        <v>600</v>
      </c>
      <c r="F52" s="29" t="s">
        <v>601</v>
      </c>
      <c r="G52" s="35" t="s">
        <v>1211</v>
      </c>
      <c r="H52" s="35"/>
      <c r="I52" s="35"/>
      <c r="J52" s="29" t="s">
        <v>449</v>
      </c>
      <c r="K52" s="28" t="s">
        <v>1212</v>
      </c>
      <c r="L52" s="28" t="s">
        <v>1213</v>
      </c>
      <c r="M52" s="29"/>
      <c r="N52" s="38" t="s">
        <v>434</v>
      </c>
    </row>
    <row r="53" s="19" customFormat="true" customHeight="true" spans="1:14">
      <c r="A53" s="27"/>
      <c r="B53" s="28" t="s">
        <v>246</v>
      </c>
      <c r="C53" s="31" t="s">
        <v>666</v>
      </c>
      <c r="D53" s="31" t="s">
        <v>626</v>
      </c>
      <c r="E53" s="31" t="s">
        <v>600</v>
      </c>
      <c r="F53" s="31" t="s">
        <v>601</v>
      </c>
      <c r="G53" s="36" t="s">
        <v>247</v>
      </c>
      <c r="H53" s="37"/>
      <c r="I53" s="37"/>
      <c r="J53" s="31" t="s">
        <v>449</v>
      </c>
      <c r="K53" s="31">
        <v>1000</v>
      </c>
      <c r="L53" s="31">
        <v>900</v>
      </c>
      <c r="M53" s="31"/>
      <c r="N53" s="40" t="s">
        <v>434</v>
      </c>
    </row>
    <row r="54" customHeight="true" spans="1:14">
      <c r="A54" s="27" t="s">
        <v>1214</v>
      </c>
      <c r="B54" s="28" t="s">
        <v>835</v>
      </c>
      <c r="C54" s="29" t="s">
        <v>666</v>
      </c>
      <c r="D54" s="29" t="s">
        <v>626</v>
      </c>
      <c r="E54" s="29" t="s">
        <v>600</v>
      </c>
      <c r="F54" s="29" t="s">
        <v>601</v>
      </c>
      <c r="G54" s="35" t="s">
        <v>836</v>
      </c>
      <c r="H54" s="35" t="s">
        <v>837</v>
      </c>
      <c r="I54" s="35" t="s">
        <v>838</v>
      </c>
      <c r="J54" s="29" t="s">
        <v>449</v>
      </c>
      <c r="K54" s="28" t="s">
        <v>839</v>
      </c>
      <c r="L54" s="28" t="s">
        <v>839</v>
      </c>
      <c r="M54" s="35" t="s">
        <v>747</v>
      </c>
      <c r="N54" s="38" t="s">
        <v>434</v>
      </c>
    </row>
    <row r="55" customHeight="true" spans="1:14">
      <c r="A55" s="27" t="s">
        <v>1215</v>
      </c>
      <c r="B55" s="28" t="s">
        <v>1216</v>
      </c>
      <c r="C55" s="29" t="s">
        <v>666</v>
      </c>
      <c r="D55" s="29" t="s">
        <v>626</v>
      </c>
      <c r="E55" s="29" t="s">
        <v>600</v>
      </c>
      <c r="F55" s="29" t="s">
        <v>601</v>
      </c>
      <c r="G55" s="35" t="s">
        <v>1217</v>
      </c>
      <c r="H55" s="35"/>
      <c r="I55" s="35"/>
      <c r="J55" s="29" t="s">
        <v>449</v>
      </c>
      <c r="K55" s="28" t="s">
        <v>1218</v>
      </c>
      <c r="L55" s="28" t="s">
        <v>1218</v>
      </c>
      <c r="M55" s="29"/>
      <c r="N55" s="38" t="s">
        <v>434</v>
      </c>
    </row>
    <row r="56" s="19" customFormat="true" customHeight="true" spans="1:14">
      <c r="A56" s="27"/>
      <c r="B56" s="28" t="s">
        <v>249</v>
      </c>
      <c r="C56" s="31" t="s">
        <v>666</v>
      </c>
      <c r="D56" s="31" t="s">
        <v>626</v>
      </c>
      <c r="E56" s="31" t="s">
        <v>600</v>
      </c>
      <c r="F56" s="31" t="s">
        <v>601</v>
      </c>
      <c r="G56" s="36" t="s">
        <v>250</v>
      </c>
      <c r="H56" s="37"/>
      <c r="I56" s="37"/>
      <c r="J56" s="31" t="s">
        <v>449</v>
      </c>
      <c r="K56" s="31">
        <v>600</v>
      </c>
      <c r="L56" s="31">
        <v>540</v>
      </c>
      <c r="M56" s="31"/>
      <c r="N56" s="40" t="s">
        <v>434</v>
      </c>
    </row>
    <row r="57" customHeight="true" spans="1:14">
      <c r="A57" s="27" t="s">
        <v>1219</v>
      </c>
      <c r="B57" s="28" t="s">
        <v>840</v>
      </c>
      <c r="C57" s="29" t="s">
        <v>666</v>
      </c>
      <c r="D57" s="29" t="s">
        <v>626</v>
      </c>
      <c r="E57" s="29" t="s">
        <v>600</v>
      </c>
      <c r="F57" s="29" t="s">
        <v>601</v>
      </c>
      <c r="G57" s="35" t="s">
        <v>841</v>
      </c>
      <c r="H57" s="35" t="s">
        <v>842</v>
      </c>
      <c r="I57" s="35" t="s">
        <v>838</v>
      </c>
      <c r="J57" s="29" t="s">
        <v>449</v>
      </c>
      <c r="K57" s="28" t="s">
        <v>843</v>
      </c>
      <c r="L57" s="28" t="s">
        <v>843</v>
      </c>
      <c r="M57" s="35" t="s">
        <v>747</v>
      </c>
      <c r="N57" s="38" t="s">
        <v>434</v>
      </c>
    </row>
    <row r="58" customHeight="true" spans="1:14">
      <c r="A58" s="27" t="s">
        <v>1220</v>
      </c>
      <c r="B58" s="28" t="s">
        <v>1221</v>
      </c>
      <c r="C58" s="29" t="s">
        <v>666</v>
      </c>
      <c r="D58" s="29" t="s">
        <v>626</v>
      </c>
      <c r="E58" s="29" t="s">
        <v>600</v>
      </c>
      <c r="F58" s="29" t="s">
        <v>601</v>
      </c>
      <c r="G58" s="35" t="s">
        <v>1222</v>
      </c>
      <c r="H58" s="35"/>
      <c r="I58" s="35"/>
      <c r="J58" s="29" t="s">
        <v>449</v>
      </c>
      <c r="K58" s="28" t="s">
        <v>1223</v>
      </c>
      <c r="L58" s="28" t="s">
        <v>1223</v>
      </c>
      <c r="M58" s="29"/>
      <c r="N58" s="38" t="s">
        <v>434</v>
      </c>
    </row>
    <row r="59" s="19" customFormat="true" customHeight="true" spans="1:14">
      <c r="A59" s="27"/>
      <c r="B59" s="28" t="s">
        <v>252</v>
      </c>
      <c r="C59" s="31" t="s">
        <v>666</v>
      </c>
      <c r="D59" s="31" t="s">
        <v>626</v>
      </c>
      <c r="E59" s="31" t="s">
        <v>600</v>
      </c>
      <c r="F59" s="31" t="s">
        <v>601</v>
      </c>
      <c r="G59" s="36" t="s">
        <v>253</v>
      </c>
      <c r="H59" s="37"/>
      <c r="I59" s="37"/>
      <c r="J59" s="31" t="s">
        <v>449</v>
      </c>
      <c r="K59" s="31">
        <v>600</v>
      </c>
      <c r="L59" s="31">
        <v>540</v>
      </c>
      <c r="M59" s="31"/>
      <c r="N59" s="40" t="s">
        <v>434</v>
      </c>
    </row>
    <row r="60" customHeight="true" spans="1:14">
      <c r="A60" s="27" t="s">
        <v>1224</v>
      </c>
      <c r="B60" s="28" t="s">
        <v>844</v>
      </c>
      <c r="C60" s="29" t="s">
        <v>666</v>
      </c>
      <c r="D60" s="29" t="s">
        <v>626</v>
      </c>
      <c r="E60" s="29" t="s">
        <v>600</v>
      </c>
      <c r="F60" s="29" t="s">
        <v>601</v>
      </c>
      <c r="G60" s="35" t="s">
        <v>845</v>
      </c>
      <c r="H60" s="35" t="s">
        <v>846</v>
      </c>
      <c r="I60" s="35" t="s">
        <v>838</v>
      </c>
      <c r="J60" s="29" t="s">
        <v>449</v>
      </c>
      <c r="K60" s="28" t="s">
        <v>847</v>
      </c>
      <c r="L60" s="28" t="s">
        <v>847</v>
      </c>
      <c r="M60" s="35" t="s">
        <v>801</v>
      </c>
      <c r="N60" s="38" t="s">
        <v>434</v>
      </c>
    </row>
    <row r="61" customHeight="true" spans="1:14">
      <c r="A61" s="27" t="s">
        <v>1225</v>
      </c>
      <c r="B61" s="28" t="s">
        <v>1226</v>
      </c>
      <c r="C61" s="29" t="s">
        <v>666</v>
      </c>
      <c r="D61" s="29" t="s">
        <v>626</v>
      </c>
      <c r="E61" s="29" t="s">
        <v>600</v>
      </c>
      <c r="F61" s="29" t="s">
        <v>601</v>
      </c>
      <c r="G61" s="35" t="s">
        <v>1227</v>
      </c>
      <c r="H61" s="35"/>
      <c r="I61" s="35"/>
      <c r="J61" s="29" t="s">
        <v>449</v>
      </c>
      <c r="K61" s="28" t="s">
        <v>1228</v>
      </c>
      <c r="L61" s="28" t="s">
        <v>1228</v>
      </c>
      <c r="M61" s="29"/>
      <c r="N61" s="38" t="s">
        <v>434</v>
      </c>
    </row>
    <row r="62" s="19" customFormat="true" customHeight="true" spans="1:14">
      <c r="A62" s="27"/>
      <c r="B62" s="28" t="s">
        <v>255</v>
      </c>
      <c r="C62" s="31" t="s">
        <v>666</v>
      </c>
      <c r="D62" s="31" t="s">
        <v>626</v>
      </c>
      <c r="E62" s="31" t="s">
        <v>600</v>
      </c>
      <c r="F62" s="31" t="s">
        <v>601</v>
      </c>
      <c r="G62" s="36" t="s">
        <v>256</v>
      </c>
      <c r="H62" s="37"/>
      <c r="I62" s="37"/>
      <c r="J62" s="31" t="s">
        <v>449</v>
      </c>
      <c r="K62" s="31">
        <v>1000</v>
      </c>
      <c r="L62" s="31">
        <v>900</v>
      </c>
      <c r="M62" s="31"/>
      <c r="N62" s="40" t="s">
        <v>434</v>
      </c>
    </row>
    <row r="63" customHeight="true" spans="1:14">
      <c r="A63" s="27" t="s">
        <v>1229</v>
      </c>
      <c r="B63" s="28" t="s">
        <v>848</v>
      </c>
      <c r="C63" s="29" t="s">
        <v>666</v>
      </c>
      <c r="D63" s="29" t="s">
        <v>626</v>
      </c>
      <c r="E63" s="29" t="s">
        <v>600</v>
      </c>
      <c r="F63" s="29" t="s">
        <v>601</v>
      </c>
      <c r="G63" s="35" t="s">
        <v>849</v>
      </c>
      <c r="H63" s="35" t="s">
        <v>850</v>
      </c>
      <c r="I63" s="35" t="s">
        <v>851</v>
      </c>
      <c r="J63" s="29" t="s">
        <v>449</v>
      </c>
      <c r="K63" s="28" t="s">
        <v>852</v>
      </c>
      <c r="L63" s="28" t="s">
        <v>852</v>
      </c>
      <c r="M63" s="35" t="s">
        <v>801</v>
      </c>
      <c r="N63" s="38" t="s">
        <v>434</v>
      </c>
    </row>
    <row r="64" customHeight="true" spans="1:14">
      <c r="A64" s="27" t="s">
        <v>1230</v>
      </c>
      <c r="B64" s="28" t="s">
        <v>1231</v>
      </c>
      <c r="C64" s="29" t="s">
        <v>666</v>
      </c>
      <c r="D64" s="29" t="s">
        <v>626</v>
      </c>
      <c r="E64" s="29" t="s">
        <v>600</v>
      </c>
      <c r="F64" s="29" t="s">
        <v>601</v>
      </c>
      <c r="G64" s="35" t="s">
        <v>1232</v>
      </c>
      <c r="H64" s="35"/>
      <c r="I64" s="35"/>
      <c r="J64" s="29" t="s">
        <v>449</v>
      </c>
      <c r="K64" s="28" t="s">
        <v>968</v>
      </c>
      <c r="L64" s="28" t="s">
        <v>968</v>
      </c>
      <c r="M64" s="29"/>
      <c r="N64" s="38" t="s">
        <v>434</v>
      </c>
    </row>
    <row r="65" s="19" customFormat="true" customHeight="true" spans="1:14">
      <c r="A65" s="27"/>
      <c r="B65" s="28" t="s">
        <v>258</v>
      </c>
      <c r="C65" s="31" t="s">
        <v>666</v>
      </c>
      <c r="D65" s="31" t="s">
        <v>626</v>
      </c>
      <c r="E65" s="31" t="s">
        <v>600</v>
      </c>
      <c r="F65" s="31" t="s">
        <v>601</v>
      </c>
      <c r="G65" s="36" t="s">
        <v>259</v>
      </c>
      <c r="H65" s="37"/>
      <c r="I65" s="37"/>
      <c r="J65" s="31" t="s">
        <v>449</v>
      </c>
      <c r="K65" s="31">
        <v>1000</v>
      </c>
      <c r="L65" s="31">
        <v>900</v>
      </c>
      <c r="M65" s="31"/>
      <c r="N65" s="40" t="s">
        <v>434</v>
      </c>
    </row>
    <row r="66" customHeight="true" spans="1:14">
      <c r="A66" s="27" t="s">
        <v>1233</v>
      </c>
      <c r="B66" s="28" t="s">
        <v>853</v>
      </c>
      <c r="C66" s="29" t="s">
        <v>666</v>
      </c>
      <c r="D66" s="29" t="s">
        <v>626</v>
      </c>
      <c r="E66" s="29" t="s">
        <v>600</v>
      </c>
      <c r="F66" s="29" t="s">
        <v>601</v>
      </c>
      <c r="G66" s="35" t="s">
        <v>854</v>
      </c>
      <c r="H66" s="35" t="s">
        <v>855</v>
      </c>
      <c r="I66" s="35" t="s">
        <v>856</v>
      </c>
      <c r="J66" s="29" t="s">
        <v>449</v>
      </c>
      <c r="K66" s="28" t="s">
        <v>857</v>
      </c>
      <c r="L66" s="28" t="s">
        <v>857</v>
      </c>
      <c r="M66" s="35" t="s">
        <v>747</v>
      </c>
      <c r="N66" s="38" t="s">
        <v>434</v>
      </c>
    </row>
    <row r="67" customHeight="true" spans="1:14">
      <c r="A67" s="27" t="s">
        <v>1234</v>
      </c>
      <c r="B67" s="28" t="s">
        <v>1235</v>
      </c>
      <c r="C67" s="29" t="s">
        <v>666</v>
      </c>
      <c r="D67" s="29" t="s">
        <v>626</v>
      </c>
      <c r="E67" s="29" t="s">
        <v>600</v>
      </c>
      <c r="F67" s="29" t="s">
        <v>601</v>
      </c>
      <c r="G67" s="35" t="s">
        <v>1236</v>
      </c>
      <c r="H67" s="35"/>
      <c r="I67" s="35"/>
      <c r="J67" s="29" t="s">
        <v>449</v>
      </c>
      <c r="K67" s="28" t="s">
        <v>949</v>
      </c>
      <c r="L67" s="28" t="s">
        <v>949</v>
      </c>
      <c r="M67" s="29"/>
      <c r="N67" s="38" t="s">
        <v>434</v>
      </c>
    </row>
    <row r="68" s="19" customFormat="true" customHeight="true" spans="1:14">
      <c r="A68" s="27"/>
      <c r="B68" s="28" t="s">
        <v>261</v>
      </c>
      <c r="C68" s="31" t="s">
        <v>666</v>
      </c>
      <c r="D68" s="31" t="s">
        <v>626</v>
      </c>
      <c r="E68" s="31" t="s">
        <v>600</v>
      </c>
      <c r="F68" s="31" t="s">
        <v>601</v>
      </c>
      <c r="G68" s="36" t="s">
        <v>262</v>
      </c>
      <c r="H68" s="37"/>
      <c r="I68" s="37"/>
      <c r="J68" s="31" t="s">
        <v>449</v>
      </c>
      <c r="K68" s="31">
        <v>600</v>
      </c>
      <c r="L68" s="31">
        <v>540</v>
      </c>
      <c r="M68" s="31"/>
      <c r="N68" s="40" t="s">
        <v>434</v>
      </c>
    </row>
    <row r="69" customHeight="true" spans="1:14">
      <c r="A69" s="27" t="s">
        <v>1237</v>
      </c>
      <c r="B69" s="28" t="s">
        <v>858</v>
      </c>
      <c r="C69" s="29" t="s">
        <v>666</v>
      </c>
      <c r="D69" s="29" t="s">
        <v>626</v>
      </c>
      <c r="E69" s="29" t="s">
        <v>600</v>
      </c>
      <c r="F69" s="29" t="s">
        <v>601</v>
      </c>
      <c r="G69" s="35" t="s">
        <v>859</v>
      </c>
      <c r="H69" s="35"/>
      <c r="I69" s="35"/>
      <c r="J69" s="29" t="s">
        <v>449</v>
      </c>
      <c r="K69" s="28" t="s">
        <v>860</v>
      </c>
      <c r="L69" s="28" t="s">
        <v>860</v>
      </c>
      <c r="M69" s="35" t="s">
        <v>747</v>
      </c>
      <c r="N69" s="38" t="s">
        <v>434</v>
      </c>
    </row>
    <row r="70" customHeight="true" spans="1:14">
      <c r="A70" s="27" t="s">
        <v>1238</v>
      </c>
      <c r="B70" s="28" t="s">
        <v>1239</v>
      </c>
      <c r="C70" s="29" t="s">
        <v>666</v>
      </c>
      <c r="D70" s="29" t="s">
        <v>626</v>
      </c>
      <c r="E70" s="29" t="s">
        <v>600</v>
      </c>
      <c r="F70" s="29" t="s">
        <v>601</v>
      </c>
      <c r="G70" s="35" t="s">
        <v>1240</v>
      </c>
      <c r="H70" s="35"/>
      <c r="I70" s="35"/>
      <c r="J70" s="29" t="s">
        <v>449</v>
      </c>
      <c r="K70" s="28" t="s">
        <v>1241</v>
      </c>
      <c r="L70" s="28" t="s">
        <v>1241</v>
      </c>
      <c r="M70" s="29"/>
      <c r="N70" s="38" t="s">
        <v>434</v>
      </c>
    </row>
    <row r="71" s="19" customFormat="true" customHeight="true" spans="1:14">
      <c r="A71" s="27"/>
      <c r="B71" s="28" t="s">
        <v>264</v>
      </c>
      <c r="C71" s="31" t="s">
        <v>666</v>
      </c>
      <c r="D71" s="31" t="s">
        <v>626</v>
      </c>
      <c r="E71" s="31" t="s">
        <v>600</v>
      </c>
      <c r="F71" s="31" t="s">
        <v>601</v>
      </c>
      <c r="G71" s="36" t="s">
        <v>265</v>
      </c>
      <c r="H71" s="37"/>
      <c r="I71" s="37"/>
      <c r="J71" s="31" t="s">
        <v>449</v>
      </c>
      <c r="K71" s="31">
        <v>600</v>
      </c>
      <c r="L71" s="31">
        <v>540</v>
      </c>
      <c r="M71" s="31"/>
      <c r="N71" s="40" t="s">
        <v>434</v>
      </c>
    </row>
    <row r="72" customHeight="true" spans="1:14">
      <c r="A72" s="27" t="s">
        <v>1242</v>
      </c>
      <c r="B72" s="28" t="s">
        <v>861</v>
      </c>
      <c r="C72" s="29" t="s">
        <v>666</v>
      </c>
      <c r="D72" s="29" t="s">
        <v>626</v>
      </c>
      <c r="E72" s="29" t="s">
        <v>600</v>
      </c>
      <c r="F72" s="29" t="s">
        <v>601</v>
      </c>
      <c r="G72" s="35" t="s">
        <v>862</v>
      </c>
      <c r="H72" s="35" t="s">
        <v>863</v>
      </c>
      <c r="I72" s="35"/>
      <c r="J72" s="29" t="s">
        <v>449</v>
      </c>
      <c r="K72" s="28" t="s">
        <v>864</v>
      </c>
      <c r="L72" s="28" t="s">
        <v>864</v>
      </c>
      <c r="M72" s="35" t="s">
        <v>747</v>
      </c>
      <c r="N72" s="38" t="s">
        <v>434</v>
      </c>
    </row>
    <row r="73" customHeight="true" spans="1:14">
      <c r="A73" s="27" t="s">
        <v>1243</v>
      </c>
      <c r="B73" s="28" t="s">
        <v>1244</v>
      </c>
      <c r="C73" s="29" t="s">
        <v>666</v>
      </c>
      <c r="D73" s="29" t="s">
        <v>626</v>
      </c>
      <c r="E73" s="29" t="s">
        <v>600</v>
      </c>
      <c r="F73" s="29" t="s">
        <v>601</v>
      </c>
      <c r="G73" s="35" t="s">
        <v>1245</v>
      </c>
      <c r="H73" s="35"/>
      <c r="I73" s="35"/>
      <c r="J73" s="29" t="s">
        <v>449</v>
      </c>
      <c r="K73" s="28" t="s">
        <v>1246</v>
      </c>
      <c r="L73" s="28" t="s">
        <v>1246</v>
      </c>
      <c r="M73" s="29"/>
      <c r="N73" s="38" t="s">
        <v>434</v>
      </c>
    </row>
    <row r="74" s="19" customFormat="true" customHeight="true" spans="1:14">
      <c r="A74" s="27"/>
      <c r="B74" s="28" t="s">
        <v>267</v>
      </c>
      <c r="C74" s="31" t="s">
        <v>666</v>
      </c>
      <c r="D74" s="31" t="s">
        <v>626</v>
      </c>
      <c r="E74" s="31" t="s">
        <v>600</v>
      </c>
      <c r="F74" s="31" t="s">
        <v>601</v>
      </c>
      <c r="G74" s="36" t="s">
        <v>268</v>
      </c>
      <c r="H74" s="37"/>
      <c r="I74" s="37"/>
      <c r="J74" s="31" t="s">
        <v>449</v>
      </c>
      <c r="K74" s="31">
        <v>600</v>
      </c>
      <c r="L74" s="31">
        <v>540</v>
      </c>
      <c r="M74" s="31"/>
      <c r="N74" s="40" t="s">
        <v>434</v>
      </c>
    </row>
    <row r="75" customHeight="true" spans="1:14">
      <c r="A75" s="27" t="s">
        <v>1247</v>
      </c>
      <c r="B75" s="28" t="s">
        <v>865</v>
      </c>
      <c r="C75" s="29" t="s">
        <v>666</v>
      </c>
      <c r="D75" s="29" t="s">
        <v>626</v>
      </c>
      <c r="E75" s="29" t="s">
        <v>600</v>
      </c>
      <c r="F75" s="29" t="s">
        <v>601</v>
      </c>
      <c r="G75" s="35" t="s">
        <v>866</v>
      </c>
      <c r="H75" s="35"/>
      <c r="I75" s="35" t="s">
        <v>867</v>
      </c>
      <c r="J75" s="29" t="s">
        <v>449</v>
      </c>
      <c r="K75" s="28" t="s">
        <v>868</v>
      </c>
      <c r="L75" s="28" t="s">
        <v>868</v>
      </c>
      <c r="M75" s="35" t="s">
        <v>801</v>
      </c>
      <c r="N75" s="38" t="s">
        <v>434</v>
      </c>
    </row>
    <row r="76" customHeight="true" spans="1:14">
      <c r="A76" s="27" t="s">
        <v>1248</v>
      </c>
      <c r="B76" s="28" t="s">
        <v>1249</v>
      </c>
      <c r="C76" s="29" t="s">
        <v>666</v>
      </c>
      <c r="D76" s="29" t="s">
        <v>626</v>
      </c>
      <c r="E76" s="29" t="s">
        <v>600</v>
      </c>
      <c r="F76" s="29" t="s">
        <v>601</v>
      </c>
      <c r="G76" s="35" t="s">
        <v>1250</v>
      </c>
      <c r="H76" s="35"/>
      <c r="I76" s="35"/>
      <c r="J76" s="29" t="s">
        <v>449</v>
      </c>
      <c r="K76" s="28" t="s">
        <v>1251</v>
      </c>
      <c r="L76" s="28" t="s">
        <v>1251</v>
      </c>
      <c r="M76" s="29"/>
      <c r="N76" s="38" t="s">
        <v>434</v>
      </c>
    </row>
    <row r="77" s="19" customFormat="true" customHeight="true" spans="1:14">
      <c r="A77" s="44"/>
      <c r="B77" s="28" t="s">
        <v>270</v>
      </c>
      <c r="C77" s="31" t="s">
        <v>666</v>
      </c>
      <c r="D77" s="31" t="s">
        <v>626</v>
      </c>
      <c r="E77" s="31" t="s">
        <v>600</v>
      </c>
      <c r="F77" s="31" t="s">
        <v>601</v>
      </c>
      <c r="G77" s="36" t="s">
        <v>271</v>
      </c>
      <c r="H77" s="37"/>
      <c r="I77" s="37"/>
      <c r="J77" s="31" t="s">
        <v>449</v>
      </c>
      <c r="K77" s="31">
        <v>1000</v>
      </c>
      <c r="L77" s="31">
        <v>900</v>
      </c>
      <c r="M77" s="31"/>
      <c r="N77" s="40" t="s">
        <v>434</v>
      </c>
    </row>
    <row r="78" ht="49.95" customHeight="true" spans="1:14">
      <c r="A78" s="45" t="s">
        <v>170</v>
      </c>
      <c r="B78" s="28" t="s">
        <v>171</v>
      </c>
      <c r="C78" s="29" t="s">
        <v>666</v>
      </c>
      <c r="D78" s="29" t="s">
        <v>626</v>
      </c>
      <c r="E78" s="29" t="s">
        <v>600</v>
      </c>
      <c r="F78" s="29" t="s">
        <v>601</v>
      </c>
      <c r="G78" s="46" t="s">
        <v>172</v>
      </c>
      <c r="H78" s="35"/>
      <c r="I78" s="35"/>
      <c r="J78" s="29" t="s">
        <v>449</v>
      </c>
      <c r="K78" s="47" t="s">
        <v>680</v>
      </c>
      <c r="L78" s="47" t="s">
        <v>681</v>
      </c>
      <c r="M78" s="35" t="s">
        <v>726</v>
      </c>
      <c r="N78" s="48" t="s">
        <v>434</v>
      </c>
    </row>
    <row r="79" ht="49.95" customHeight="true" spans="1:14">
      <c r="A79" s="45" t="s">
        <v>167</v>
      </c>
      <c r="B79" s="28" t="s">
        <v>168</v>
      </c>
      <c r="C79" s="29" t="s">
        <v>666</v>
      </c>
      <c r="D79" s="29" t="s">
        <v>626</v>
      </c>
      <c r="E79" s="29" t="s">
        <v>600</v>
      </c>
      <c r="F79" s="29" t="s">
        <v>601</v>
      </c>
      <c r="G79" s="46" t="s">
        <v>169</v>
      </c>
      <c r="H79" s="35"/>
      <c r="I79" s="35"/>
      <c r="J79" s="29" t="s">
        <v>449</v>
      </c>
      <c r="K79" s="47" t="s">
        <v>723</v>
      </c>
      <c r="L79" s="47" t="s">
        <v>724</v>
      </c>
      <c r="M79" s="35" t="s">
        <v>725</v>
      </c>
      <c r="N79" s="48" t="s">
        <v>434</v>
      </c>
    </row>
    <row r="80" ht="49.95" customHeight="true"/>
  </sheetData>
  <sheetProtection formatCells="0" insertHyperlinks="0" autoFilter="0"/>
  <autoFilter ref="A1:XFB79">
    <extLst/>
  </autoFilter>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K1" sqref="K$1:K$1048576"/>
    </sheetView>
  </sheetViews>
  <sheetFormatPr defaultColWidth="9" defaultRowHeight="14.25" outlineLevelRow="5"/>
  <cols>
    <col min="2" max="2" width="12.7" customWidth="true"/>
    <col min="6" max="6" width="11.2" customWidth="true"/>
    <col min="11" max="11" width="22.1" customWidth="true"/>
    <col min="12" max="12" width="49.6" customWidth="true"/>
  </cols>
  <sheetData>
    <row r="1" s="1" customFormat="true" ht="49.95" customHeight="true" spans="1:24">
      <c r="A1" s="2" t="s">
        <v>3</v>
      </c>
      <c r="B1" s="3" t="s">
        <v>4</v>
      </c>
      <c r="C1" s="3" t="s">
        <v>410</v>
      </c>
      <c r="D1" s="3" t="s">
        <v>411</v>
      </c>
      <c r="E1" s="3" t="s">
        <v>412</v>
      </c>
      <c r="F1" s="3" t="s">
        <v>413</v>
      </c>
      <c r="G1" s="2" t="s">
        <v>414</v>
      </c>
      <c r="H1" s="7" t="s">
        <v>415</v>
      </c>
      <c r="I1" s="7" t="s">
        <v>416</v>
      </c>
      <c r="J1" s="7" t="s">
        <v>417</v>
      </c>
      <c r="K1" s="11" t="s">
        <v>5</v>
      </c>
      <c r="L1" s="11" t="s">
        <v>418</v>
      </c>
      <c r="M1" s="11" t="s">
        <v>419</v>
      </c>
      <c r="N1" s="11" t="s">
        <v>420</v>
      </c>
      <c r="O1" s="13" t="s">
        <v>421</v>
      </c>
      <c r="P1" s="14" t="s">
        <v>422</v>
      </c>
      <c r="Q1" s="11" t="s">
        <v>423</v>
      </c>
      <c r="R1" s="2" t="s">
        <v>424</v>
      </c>
      <c r="S1" s="2" t="s">
        <v>425</v>
      </c>
      <c r="T1" s="2" t="s">
        <v>426</v>
      </c>
      <c r="U1" s="16"/>
      <c r="V1" s="16"/>
      <c r="W1" s="16"/>
      <c r="X1" s="2" t="s">
        <v>427</v>
      </c>
    </row>
    <row r="2" ht="76.05" customHeight="true" spans="1:24">
      <c r="A2" s="4"/>
      <c r="B2" s="5" t="s">
        <v>186</v>
      </c>
      <c r="C2" s="6">
        <f>LEN(B2)</f>
        <v>9</v>
      </c>
      <c r="D2" s="6" t="str">
        <f>LEFT(B2,4)</f>
        <v>3304</v>
      </c>
      <c r="E2" s="6" t="str">
        <f>LEFT(B2,6)</f>
        <v>330403</v>
      </c>
      <c r="F2" s="6" t="str">
        <f>LEFT(B2,9)</f>
        <v>330403009</v>
      </c>
      <c r="G2" s="8" t="s">
        <v>666</v>
      </c>
      <c r="H2" s="8" t="s">
        <v>626</v>
      </c>
      <c r="I2" s="8" t="s">
        <v>600</v>
      </c>
      <c r="J2" s="8" t="s">
        <v>601</v>
      </c>
      <c r="K2" s="12" t="s">
        <v>187</v>
      </c>
      <c r="L2" s="12" t="s">
        <v>1252</v>
      </c>
      <c r="M2" s="4"/>
      <c r="N2" s="15" t="s">
        <v>449</v>
      </c>
      <c r="O2" s="4"/>
      <c r="P2" s="4"/>
      <c r="Q2" s="4"/>
      <c r="R2" s="4"/>
      <c r="S2" s="4"/>
      <c r="T2" s="4"/>
      <c r="U2" s="4"/>
      <c r="V2" s="4"/>
      <c r="W2" s="4"/>
      <c r="X2" s="4"/>
    </row>
    <row r="3" ht="99.75" spans="1:24">
      <c r="A3" s="4"/>
      <c r="B3" s="5" t="s">
        <v>309</v>
      </c>
      <c r="C3" s="6">
        <f>LEN(B3)</f>
        <v>9</v>
      </c>
      <c r="D3" s="6" t="str">
        <f>LEFT(B3,4)</f>
        <v>3310</v>
      </c>
      <c r="E3" s="6" t="str">
        <f>LEFT(B3,6)</f>
        <v>331002</v>
      </c>
      <c r="F3" s="6" t="str">
        <f>LEFT(B3,9)</f>
        <v>331002017</v>
      </c>
      <c r="G3" s="8" t="s">
        <v>666</v>
      </c>
      <c r="H3" s="8" t="s">
        <v>626</v>
      </c>
      <c r="I3" s="8" t="s">
        <v>600</v>
      </c>
      <c r="J3" s="8" t="s">
        <v>601</v>
      </c>
      <c r="K3" s="12" t="s">
        <v>310</v>
      </c>
      <c r="L3" s="12" t="s">
        <v>1253</v>
      </c>
      <c r="M3" s="4"/>
      <c r="N3" s="15" t="s">
        <v>449</v>
      </c>
      <c r="O3" s="4"/>
      <c r="P3" s="4"/>
      <c r="Q3" s="4"/>
      <c r="R3" s="4"/>
      <c r="S3" s="4"/>
      <c r="T3" s="4"/>
      <c r="U3" s="4"/>
      <c r="V3" s="4"/>
      <c r="W3" s="4"/>
      <c r="X3" s="4"/>
    </row>
    <row r="4" ht="85.5" spans="1:24">
      <c r="A4" s="4"/>
      <c r="B4" s="5" t="s">
        <v>378</v>
      </c>
      <c r="C4" s="6">
        <f>LEN(B4)</f>
        <v>9</v>
      </c>
      <c r="D4" s="6" t="str">
        <f>LEFT(B4,4)</f>
        <v>3315</v>
      </c>
      <c r="E4" s="6" t="str">
        <f>LEFT(B4,6)</f>
        <v>331506</v>
      </c>
      <c r="F4" s="6" t="str">
        <f>LEFT(B4,9)</f>
        <v>331506025</v>
      </c>
      <c r="G4" s="8" t="s">
        <v>666</v>
      </c>
      <c r="H4" s="8" t="s">
        <v>626</v>
      </c>
      <c r="I4" s="8" t="s">
        <v>600</v>
      </c>
      <c r="J4" s="8" t="s">
        <v>601</v>
      </c>
      <c r="K4" s="12" t="s">
        <v>379</v>
      </c>
      <c r="L4" s="12" t="s">
        <v>1254</v>
      </c>
      <c r="M4" s="4"/>
      <c r="N4" s="15" t="s">
        <v>449</v>
      </c>
      <c r="O4" s="4"/>
      <c r="P4" s="4"/>
      <c r="Q4" s="4"/>
      <c r="R4" s="4"/>
      <c r="S4" s="4"/>
      <c r="T4" s="4"/>
      <c r="U4" s="4"/>
      <c r="V4" s="4"/>
      <c r="W4" s="4"/>
      <c r="X4" s="4"/>
    </row>
    <row r="5" ht="72" customHeight="true" spans="1:24">
      <c r="A5" s="4"/>
      <c r="B5" s="5" t="s">
        <v>390</v>
      </c>
      <c r="C5" s="6">
        <f>LEN(B5)</f>
        <v>9</v>
      </c>
      <c r="D5" s="6" t="str">
        <f>LEFT(B5,4)</f>
        <v>3315</v>
      </c>
      <c r="E5" s="6" t="str">
        <f>LEFT(B5,6)</f>
        <v>331522</v>
      </c>
      <c r="F5" s="6" t="str">
        <f>LEFT(B5,9)</f>
        <v>331522017</v>
      </c>
      <c r="G5" s="8" t="s">
        <v>666</v>
      </c>
      <c r="H5" s="8" t="s">
        <v>626</v>
      </c>
      <c r="I5" s="8" t="s">
        <v>600</v>
      </c>
      <c r="J5" s="8" t="s">
        <v>601</v>
      </c>
      <c r="K5" s="12" t="s">
        <v>391</v>
      </c>
      <c r="L5" s="12" t="s">
        <v>1255</v>
      </c>
      <c r="M5" s="4"/>
      <c r="N5" s="15" t="s">
        <v>449</v>
      </c>
      <c r="O5" s="4"/>
      <c r="P5" s="4"/>
      <c r="Q5" s="4"/>
      <c r="R5" s="4"/>
      <c r="S5" s="4"/>
      <c r="T5" s="4"/>
      <c r="U5" s="4"/>
      <c r="V5" s="4"/>
      <c r="W5" s="4"/>
      <c r="X5" s="17" t="s">
        <v>1256</v>
      </c>
    </row>
    <row r="6" ht="114" customHeight="true" spans="1:24">
      <c r="A6" s="4"/>
      <c r="B6" s="5" t="s">
        <v>396</v>
      </c>
      <c r="C6" s="6">
        <f>LEN(B6)</f>
        <v>9</v>
      </c>
      <c r="D6" s="6" t="str">
        <f>LEFT(B6,4)</f>
        <v>3401</v>
      </c>
      <c r="E6" s="6" t="str">
        <f>LEFT(B6,6)</f>
        <v>340100</v>
      </c>
      <c r="F6" s="6" t="str">
        <f>LEFT(B6,9)</f>
        <v>340100031</v>
      </c>
      <c r="G6" s="9" t="s">
        <v>437</v>
      </c>
      <c r="H6" s="10" t="s">
        <v>438</v>
      </c>
      <c r="I6" s="9" t="s">
        <v>611</v>
      </c>
      <c r="J6" s="10" t="s">
        <v>438</v>
      </c>
      <c r="K6" s="12" t="s">
        <v>397</v>
      </c>
      <c r="L6" s="12" t="s">
        <v>1257</v>
      </c>
      <c r="M6" s="4"/>
      <c r="N6" s="15" t="s">
        <v>449</v>
      </c>
      <c r="O6" s="4"/>
      <c r="P6" s="4"/>
      <c r="Q6" s="4"/>
      <c r="R6" s="4"/>
      <c r="S6" s="4"/>
      <c r="T6" s="4"/>
      <c r="U6" s="4"/>
      <c r="V6" s="4"/>
      <c r="W6" s="4"/>
      <c r="X6" s="4"/>
    </row>
  </sheetData>
  <sheetProtection formatCells="0" insertHyperlinks="0" autoFilter="0"/>
  <sortState ref="A2:T6">
    <sortCondition ref="D2"/>
  </sortState>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WWO_wpscloud_20220531170121-5ca797624d</Application>
  <HeadingPairs>
    <vt:vector size="2" baseType="variant">
      <vt:variant>
        <vt:lpstr>工作表</vt:lpstr>
      </vt:variant>
      <vt:variant>
        <vt:i4>6</vt:i4>
      </vt:variant>
    </vt:vector>
  </HeadingPairs>
  <TitlesOfParts>
    <vt:vector size="6" baseType="lpstr">
      <vt:lpstr>Sheet1</vt:lpstr>
      <vt:lpstr>总表 (不含新增)</vt:lpstr>
      <vt:lpstr>附件1（操作项目已纳入总表）</vt:lpstr>
      <vt:lpstr>附件2（检验项目已纳入总表）</vt:lpstr>
      <vt:lpstr>附件3（辅助操作纳入总表）</vt:lpstr>
      <vt:lpstr>附件4（新增项目纳入总表）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DRG2</dc:creator>
  <cp:lastModifiedBy>缪衎羚</cp:lastModifiedBy>
  <dcterms:created xsi:type="dcterms:W3CDTF">1997-01-16T09:32:00Z</dcterms:created>
  <dcterms:modified xsi:type="dcterms:W3CDTF">2022-09-13T09:20:29Z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EE762D8B0BD2412781BB25FE8556EEB6</vt:lpwstr>
  </property>
</Properties>
</file>